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2120" windowHeight="9120" activeTab="1"/>
  </bookViews>
  <sheets>
    <sheet name="Sheet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<sst xmlns="http://schemas.openxmlformats.org/spreadsheetml/2006/main" count="39" uniqueCount="19">
  <si>
    <t>CALCULATION OF RATE OF TURN AND WHEEL OVER POINT</t>
  </si>
  <si>
    <t>COURSE CHANGE (DEGREES):</t>
  </si>
  <si>
    <t>RATE OF TURN FOR ABOVE :</t>
  </si>
  <si>
    <t>Knots</t>
  </si>
  <si>
    <t>Degrees</t>
  </si>
  <si>
    <t>Degrees/minute</t>
  </si>
  <si>
    <t xml:space="preserve"> </t>
  </si>
  <si>
    <t>CALCULATION OF WHEEL OVER</t>
  </si>
  <si>
    <r>
      <t xml:space="preserve">    </t>
    </r>
    <r>
      <rPr>
        <sz val="11"/>
        <rFont val="Times New Roman"/>
        <family val="1"/>
      </rPr>
      <t>POINT FROM NEW COURSE LINE</t>
    </r>
    <r>
      <rPr>
        <sz val="11"/>
        <rFont val="Times New Roman"/>
        <family val="1"/>
      </rPr>
      <t>:</t>
    </r>
  </si>
  <si>
    <t>miles</t>
  </si>
  <si>
    <t>metres</t>
  </si>
  <si>
    <t>SPEED OF VESSEL IN KNOTS :</t>
  </si>
  <si>
    <t>RADIUS OF TURN :</t>
  </si>
  <si>
    <t>SHIP'S OVERALL LENGTH :</t>
  </si>
  <si>
    <t>NAME OF VESSEL:</t>
  </si>
  <si>
    <t xml:space="preserve"> </t>
  </si>
  <si>
    <t>REATION TIME (SECS) :</t>
  </si>
  <si>
    <t>secs</t>
  </si>
  <si>
    <t>HIGH JUPITER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</si>
</sst>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\&quot;#,##0;&quot;\&quot;\-#,##0"/>
    <numFmt numFmtId="173" formatCode="&quot;\&quot;#,##0;[Red]&quot;\&quot;\-#,##0"/>
    <numFmt numFmtId="174" formatCode="&quot;\&quot;#,##0.00;&quot;\&quot;\-#,##0.00"/>
    <numFmt numFmtId="175" formatCode="&quot;\&quot;#,##0.00;[Red]&quot;\&quot;\-#,##0.00"/>
    <numFmt numFmtId="176" formatCode="_ &quot;\&quot;* #,##0_ ;_ &quot;\&quot;* \-#,##0_ ;_ &quot;\&quot;* &quot;-&quot;_ ;_ @_ "/>
    <numFmt numFmtId="177" formatCode="_ * #,##0_ ;_ * \-#,##0_ ;_ * &quot;-&quot;_ ;_ @_ "/>
    <numFmt numFmtId="178" formatCode="_ &quot;\&quot;* #,##0.00_ ;_ &quot;\&quot;* \-#,##0.00_ ;_ &quot;\&quot;* &quot;-&quot;??_ ;_ @_ "/>
    <numFmt numFmtId="179" formatCode="_ * #,##0.00_ ;_ * \-#,##0.00_ ;_ * &quot;-&quot;??_ ;_ @_ 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0.00_ "/>
    <numFmt numFmtId="185" formatCode="0.0_ "/>
  </numFmts>
  <fonts count="6">
    <font>
      <sz val="11"/>
      <name val="Times New Roman"/>
      <family val="1"/>
    </font>
    <font>
      <sz val="6"/>
      <name val="ＭＳ Ｐ明朝"/>
      <family val="1"/>
    </font>
    <font>
      <b/>
      <sz val="11"/>
      <name val="Times New Roman"/>
      <family val="1"/>
    </font>
    <font>
      <b/>
      <u val="single"/>
      <sz val="14"/>
      <name val="Times New Roman"/>
      <family val="1"/>
    </font>
    <font>
      <u val="single"/>
      <sz val="11"/>
      <color indexed="12"/>
      <name val="Times New Roman"/>
      <family val="1"/>
    </font>
    <font>
      <u val="single"/>
      <sz val="11"/>
      <color indexed="36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 applyProtection="1">
      <alignment/>
      <protection locked="0"/>
    </xf>
    <xf numFmtId="184" fontId="2" fillId="5" borderId="1" xfId="0" applyNumberFormat="1" applyFont="1" applyFill="1" applyBorder="1" applyAlignment="1" applyProtection="1">
      <alignment horizontal="center"/>
      <protection locked="0"/>
    </xf>
    <xf numFmtId="185" fontId="2" fillId="6" borderId="1" xfId="0" applyNumberFormat="1" applyFont="1" applyFill="1" applyBorder="1" applyAlignment="1" applyProtection="1">
      <alignment horizontal="center"/>
      <protection locked="0"/>
    </xf>
    <xf numFmtId="0" fontId="2" fillId="7" borderId="1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5" borderId="2" xfId="0" applyFont="1" applyFill="1" applyBorder="1" applyAlignment="1" applyProtection="1">
      <alignment horizontal="center"/>
      <protection locked="0"/>
    </xf>
    <xf numFmtId="0" fontId="2" fillId="5" borderId="3" xfId="0" applyFont="1" applyFill="1" applyBorder="1" applyAlignment="1" applyProtection="1">
      <alignment horizontal="center"/>
      <protection locked="0"/>
    </xf>
    <xf numFmtId="0" fontId="2" fillId="5" borderId="4" xfId="0" applyFont="1" applyFill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17</xdr:row>
      <xdr:rowOff>28575</xdr:rowOff>
    </xdr:from>
    <xdr:to>
      <xdr:col>3</xdr:col>
      <xdr:colOff>257175</xdr:colOff>
      <xdr:row>24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238125" y="3314700"/>
          <a:ext cx="1847850" cy="1419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247650</xdr:colOff>
      <xdr:row>17</xdr:row>
      <xdr:rowOff>19050</xdr:rowOff>
    </xdr:from>
    <xdr:to>
      <xdr:col>6</xdr:col>
      <xdr:colOff>333375</xdr:colOff>
      <xdr:row>24</xdr:row>
      <xdr:rowOff>171450</xdr:rowOff>
    </xdr:to>
    <xdr:sp>
      <xdr:nvSpPr>
        <xdr:cNvPr id="2" name="Line 4"/>
        <xdr:cNvSpPr>
          <a:spLocks/>
        </xdr:cNvSpPr>
      </xdr:nvSpPr>
      <xdr:spPr>
        <a:xfrm>
          <a:off x="2076450" y="3305175"/>
          <a:ext cx="1914525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552450</xdr:colOff>
      <xdr:row>23</xdr:row>
      <xdr:rowOff>47625</xdr:rowOff>
    </xdr:from>
    <xdr:to>
      <xdr:col>4</xdr:col>
      <xdr:colOff>495300</xdr:colOff>
      <xdr:row>27</xdr:row>
      <xdr:rowOff>19050</xdr:rowOff>
    </xdr:to>
    <xdr:sp>
      <xdr:nvSpPr>
        <xdr:cNvPr id="3" name="Polygon 5"/>
        <xdr:cNvSpPr>
          <a:spLocks/>
        </xdr:cNvSpPr>
      </xdr:nvSpPr>
      <xdr:spPr>
        <a:xfrm>
          <a:off x="1162050" y="4476750"/>
          <a:ext cx="1771650" cy="733425"/>
        </a:xfrm>
        <a:custGeom>
          <a:pathLst>
            <a:path h="77" w="186">
              <a:moveTo>
                <a:pt x="0" y="55"/>
              </a:moveTo>
              <a:cubicBezTo>
                <a:pt x="4" y="42"/>
                <a:pt x="18" y="34"/>
                <a:pt x="27" y="25"/>
              </a:cubicBezTo>
              <a:cubicBezTo>
                <a:pt x="29" y="18"/>
                <a:pt x="33" y="13"/>
                <a:pt x="37" y="7"/>
              </a:cubicBezTo>
              <a:cubicBezTo>
                <a:pt x="39" y="4"/>
                <a:pt x="45" y="0"/>
                <a:pt x="45" y="0"/>
              </a:cubicBezTo>
              <a:cubicBezTo>
                <a:pt x="54" y="1"/>
                <a:pt x="53" y="3"/>
                <a:pt x="60" y="7"/>
              </a:cubicBezTo>
              <a:cubicBezTo>
                <a:pt x="66" y="16"/>
                <a:pt x="68" y="17"/>
                <a:pt x="77" y="24"/>
              </a:cubicBezTo>
              <a:cubicBezTo>
                <a:pt x="79" y="25"/>
                <a:pt x="83" y="26"/>
                <a:pt x="83" y="26"/>
              </a:cubicBezTo>
              <a:cubicBezTo>
                <a:pt x="99" y="24"/>
                <a:pt x="91" y="19"/>
                <a:pt x="103" y="15"/>
              </a:cubicBezTo>
              <a:cubicBezTo>
                <a:pt x="106" y="14"/>
                <a:pt x="112" y="12"/>
                <a:pt x="112" y="12"/>
              </a:cubicBezTo>
              <a:cubicBezTo>
                <a:pt x="121" y="14"/>
                <a:pt x="114" y="16"/>
                <a:pt x="118" y="23"/>
              </a:cubicBezTo>
              <a:cubicBezTo>
                <a:pt x="122" y="29"/>
                <a:pt x="133" y="31"/>
                <a:pt x="138" y="34"/>
              </a:cubicBezTo>
              <a:cubicBezTo>
                <a:pt x="145" y="37"/>
                <a:pt x="148" y="42"/>
                <a:pt x="154" y="46"/>
              </a:cubicBezTo>
              <a:cubicBezTo>
                <a:pt x="158" y="57"/>
                <a:pt x="167" y="66"/>
                <a:pt x="177" y="70"/>
              </a:cubicBezTo>
              <a:cubicBezTo>
                <a:pt x="180" y="73"/>
                <a:pt x="186" y="77"/>
                <a:pt x="186" y="77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304800</xdr:colOff>
      <xdr:row>23</xdr:row>
      <xdr:rowOff>152400</xdr:rowOff>
    </xdr:from>
    <xdr:to>
      <xdr:col>3</xdr:col>
      <xdr:colOff>447675</xdr:colOff>
      <xdr:row>24</xdr:row>
      <xdr:rowOff>114300</xdr:rowOff>
    </xdr:to>
    <xdr:sp>
      <xdr:nvSpPr>
        <xdr:cNvPr id="4" name="AutoShape 6"/>
        <xdr:cNvSpPr>
          <a:spLocks/>
        </xdr:cNvSpPr>
      </xdr:nvSpPr>
      <xdr:spPr>
        <a:xfrm>
          <a:off x="2133600" y="4581525"/>
          <a:ext cx="142875" cy="15240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180975</xdr:colOff>
      <xdr:row>19</xdr:row>
      <xdr:rowOff>180975</xdr:rowOff>
    </xdr:from>
    <xdr:to>
      <xdr:col>3</xdr:col>
      <xdr:colOff>371475</xdr:colOff>
      <xdr:row>24</xdr:row>
      <xdr:rowOff>28575</xdr:rowOff>
    </xdr:to>
    <xdr:sp>
      <xdr:nvSpPr>
        <xdr:cNvPr id="5" name="Line 7"/>
        <xdr:cNvSpPr>
          <a:spLocks/>
        </xdr:cNvSpPr>
      </xdr:nvSpPr>
      <xdr:spPr>
        <a:xfrm flipH="1" flipV="1">
          <a:off x="1400175" y="3848100"/>
          <a:ext cx="800100" cy="8001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352425</xdr:colOff>
      <xdr:row>20</xdr:row>
      <xdr:rowOff>95250</xdr:rowOff>
    </xdr:from>
    <xdr:to>
      <xdr:col>4</xdr:col>
      <xdr:colOff>447675</xdr:colOff>
      <xdr:row>24</xdr:row>
      <xdr:rowOff>38100</xdr:rowOff>
    </xdr:to>
    <xdr:sp>
      <xdr:nvSpPr>
        <xdr:cNvPr id="6" name="Line 8"/>
        <xdr:cNvSpPr>
          <a:spLocks/>
        </xdr:cNvSpPr>
      </xdr:nvSpPr>
      <xdr:spPr>
        <a:xfrm flipV="1">
          <a:off x="2181225" y="3952875"/>
          <a:ext cx="704850" cy="7048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171450</xdr:colOff>
      <xdr:row>18</xdr:row>
      <xdr:rowOff>142875</xdr:rowOff>
    </xdr:from>
    <xdr:to>
      <xdr:col>4</xdr:col>
      <xdr:colOff>457200</xdr:colOff>
      <xdr:row>20</xdr:row>
      <xdr:rowOff>85725</xdr:rowOff>
    </xdr:to>
    <xdr:sp>
      <xdr:nvSpPr>
        <xdr:cNvPr id="7" name="AutoShape 9"/>
        <xdr:cNvSpPr>
          <a:spLocks/>
        </xdr:cNvSpPr>
      </xdr:nvSpPr>
      <xdr:spPr>
        <a:xfrm>
          <a:off x="1390650" y="3619500"/>
          <a:ext cx="1504950" cy="323850"/>
        </a:xfrm>
        <a:custGeom>
          <a:pathLst>
            <a:path h="34" w="158">
              <a:moveTo>
                <a:pt x="0" y="23"/>
              </a:moveTo>
              <a:cubicBezTo>
                <a:pt x="29" y="11"/>
                <a:pt x="58" y="0"/>
                <a:pt x="84" y="2"/>
              </a:cubicBezTo>
              <a:cubicBezTo>
                <a:pt x="110" y="4"/>
                <a:pt x="146" y="29"/>
                <a:pt x="158" y="34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171450</xdr:colOff>
      <xdr:row>20</xdr:row>
      <xdr:rowOff>171450</xdr:rowOff>
    </xdr:from>
    <xdr:to>
      <xdr:col>3</xdr:col>
      <xdr:colOff>95250</xdr:colOff>
      <xdr:row>21</xdr:row>
      <xdr:rowOff>180975</xdr:rowOff>
    </xdr:to>
    <xdr:sp>
      <xdr:nvSpPr>
        <xdr:cNvPr id="8" name="TextBox 10"/>
        <xdr:cNvSpPr txBox="1">
          <a:spLocks noChangeArrowheads="1"/>
        </xdr:cNvSpPr>
      </xdr:nvSpPr>
      <xdr:spPr>
        <a:xfrm>
          <a:off x="1390650" y="4029075"/>
          <a:ext cx="5334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"/>
              <a:ea typeface="Times New Roman"/>
              <a:cs typeface="Times New Roman"/>
            </a:rPr>
            <a:t>Radius</a:t>
          </a:r>
        </a:p>
      </xdr:txBody>
    </xdr:sp>
    <xdr:clientData/>
  </xdr:twoCellAnchor>
  <xdr:twoCellAnchor>
    <xdr:from>
      <xdr:col>3</xdr:col>
      <xdr:colOff>209550</xdr:colOff>
      <xdr:row>23</xdr:row>
      <xdr:rowOff>38100</xdr:rowOff>
    </xdr:from>
    <xdr:to>
      <xdr:col>3</xdr:col>
      <xdr:colOff>523875</xdr:colOff>
      <xdr:row>23</xdr:row>
      <xdr:rowOff>47625</xdr:rowOff>
    </xdr:to>
    <xdr:sp>
      <xdr:nvSpPr>
        <xdr:cNvPr id="9" name="Line 11"/>
        <xdr:cNvSpPr>
          <a:spLocks/>
        </xdr:cNvSpPr>
      </xdr:nvSpPr>
      <xdr:spPr>
        <a:xfrm>
          <a:off x="2038350" y="4467225"/>
          <a:ext cx="3143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276225</xdr:colOff>
      <xdr:row>21</xdr:row>
      <xdr:rowOff>180975</xdr:rowOff>
    </xdr:from>
    <xdr:to>
      <xdr:col>3</xdr:col>
      <xdr:colOff>438150</xdr:colOff>
      <xdr:row>22</xdr:row>
      <xdr:rowOff>142875</xdr:rowOff>
    </xdr:to>
    <xdr:sp>
      <xdr:nvSpPr>
        <xdr:cNvPr id="10" name="Oval 12"/>
        <xdr:cNvSpPr>
          <a:spLocks/>
        </xdr:cNvSpPr>
      </xdr:nvSpPr>
      <xdr:spPr>
        <a:xfrm>
          <a:off x="2105025" y="4229100"/>
          <a:ext cx="16192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266700</xdr:colOff>
      <xdr:row>22</xdr:row>
      <xdr:rowOff>66675</xdr:rowOff>
    </xdr:from>
    <xdr:to>
      <xdr:col>3</xdr:col>
      <xdr:colOff>438150</xdr:colOff>
      <xdr:row>22</xdr:row>
      <xdr:rowOff>66675</xdr:rowOff>
    </xdr:to>
    <xdr:sp>
      <xdr:nvSpPr>
        <xdr:cNvPr id="11" name="Line 13"/>
        <xdr:cNvSpPr>
          <a:spLocks/>
        </xdr:cNvSpPr>
      </xdr:nvSpPr>
      <xdr:spPr>
        <a:xfrm>
          <a:off x="2095500" y="43053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581025</xdr:colOff>
      <xdr:row>21</xdr:row>
      <xdr:rowOff>38100</xdr:rowOff>
    </xdr:from>
    <xdr:to>
      <xdr:col>5</xdr:col>
      <xdr:colOff>28575</xdr:colOff>
      <xdr:row>24</xdr:row>
      <xdr:rowOff>142875</xdr:rowOff>
    </xdr:to>
    <xdr:sp>
      <xdr:nvSpPr>
        <xdr:cNvPr id="12" name="Line 14"/>
        <xdr:cNvSpPr>
          <a:spLocks/>
        </xdr:cNvSpPr>
      </xdr:nvSpPr>
      <xdr:spPr>
        <a:xfrm flipV="1">
          <a:off x="2409825" y="4086225"/>
          <a:ext cx="666750" cy="676275"/>
        </a:xfrm>
        <a:prstGeom prst="line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95250</xdr:colOff>
      <xdr:row>23</xdr:row>
      <xdr:rowOff>95250</xdr:rowOff>
    </xdr:from>
    <xdr:to>
      <xdr:col>5</xdr:col>
      <xdr:colOff>361950</xdr:colOff>
      <xdr:row>24</xdr:row>
      <xdr:rowOff>95250</xdr:rowOff>
    </xdr:to>
    <xdr:sp>
      <xdr:nvSpPr>
        <xdr:cNvPr id="13" name="TextBox 15"/>
        <xdr:cNvSpPr txBox="1">
          <a:spLocks noChangeArrowheads="1"/>
        </xdr:cNvSpPr>
      </xdr:nvSpPr>
      <xdr:spPr>
        <a:xfrm>
          <a:off x="2533650" y="4524375"/>
          <a:ext cx="8763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"/>
              <a:ea typeface="Times New Roman"/>
              <a:cs typeface="Times New Roman"/>
            </a:rPr>
            <a:t>Reaction time</a:t>
          </a:r>
        </a:p>
      </xdr:txBody>
    </xdr:sp>
    <xdr:clientData/>
  </xdr:twoCellAnchor>
  <xdr:twoCellAnchor>
    <xdr:from>
      <xdr:col>4</xdr:col>
      <xdr:colOff>85725</xdr:colOff>
      <xdr:row>22</xdr:row>
      <xdr:rowOff>76200</xdr:rowOff>
    </xdr:from>
    <xdr:to>
      <xdr:col>4</xdr:col>
      <xdr:colOff>238125</xdr:colOff>
      <xdr:row>23</xdr:row>
      <xdr:rowOff>38100</xdr:rowOff>
    </xdr:to>
    <xdr:sp>
      <xdr:nvSpPr>
        <xdr:cNvPr id="14" name="Line 16"/>
        <xdr:cNvSpPr>
          <a:spLocks/>
        </xdr:cNvSpPr>
      </xdr:nvSpPr>
      <xdr:spPr>
        <a:xfrm>
          <a:off x="2524125" y="4314825"/>
          <a:ext cx="1524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19050</xdr:rowOff>
    </xdr:from>
    <xdr:to>
      <xdr:col>6</xdr:col>
      <xdr:colOff>276225</xdr:colOff>
      <xdr:row>24</xdr:row>
      <xdr:rowOff>47625</xdr:rowOff>
    </xdr:to>
    <xdr:sp>
      <xdr:nvSpPr>
        <xdr:cNvPr id="15" name="Line 18"/>
        <xdr:cNvSpPr>
          <a:spLocks/>
        </xdr:cNvSpPr>
      </xdr:nvSpPr>
      <xdr:spPr>
        <a:xfrm flipH="1" flipV="1">
          <a:off x="3657600" y="4448175"/>
          <a:ext cx="2762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361950</xdr:colOff>
      <xdr:row>20</xdr:row>
      <xdr:rowOff>19050</xdr:rowOff>
    </xdr:from>
    <xdr:to>
      <xdr:col>1</xdr:col>
      <xdr:colOff>600075</xdr:colOff>
      <xdr:row>21</xdr:row>
      <xdr:rowOff>38100</xdr:rowOff>
    </xdr:to>
    <xdr:sp>
      <xdr:nvSpPr>
        <xdr:cNvPr id="16" name="Line 19"/>
        <xdr:cNvSpPr>
          <a:spLocks/>
        </xdr:cNvSpPr>
      </xdr:nvSpPr>
      <xdr:spPr>
        <a:xfrm flipH="1">
          <a:off x="971550" y="3876675"/>
          <a:ext cx="2381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E14" sqref="E14"/>
    </sheetView>
  </sheetViews>
  <sheetFormatPr defaultColWidth="9.140625" defaultRowHeight="15"/>
  <sheetData>
    <row r="1" ht="18.75">
      <c r="A1" s="9" t="s">
        <v>0</v>
      </c>
    </row>
    <row r="3" spans="1:6" ht="15">
      <c r="A3" t="s">
        <v>14</v>
      </c>
      <c r="D3" s="11" t="s">
        <v>18</v>
      </c>
      <c r="E3" s="12"/>
      <c r="F3" s="13"/>
    </row>
    <row r="5" spans="1:6" ht="15">
      <c r="A5" t="s">
        <v>13</v>
      </c>
      <c r="E5" s="5">
        <v>183</v>
      </c>
      <c r="F5" t="s">
        <v>10</v>
      </c>
    </row>
    <row r="7" spans="1:6" ht="15">
      <c r="A7" t="s">
        <v>12</v>
      </c>
      <c r="E7" s="6">
        <v>1</v>
      </c>
      <c r="F7" t="s">
        <v>9</v>
      </c>
    </row>
    <row r="8" spans="1:6" ht="15">
      <c r="A8" t="s">
        <v>11</v>
      </c>
      <c r="E8" s="7">
        <v>12</v>
      </c>
      <c r="F8" t="s">
        <v>3</v>
      </c>
    </row>
    <row r="9" spans="1:6" ht="15">
      <c r="A9" t="s">
        <v>1</v>
      </c>
      <c r="E9" s="8">
        <v>90</v>
      </c>
      <c r="F9" t="s">
        <v>4</v>
      </c>
    </row>
    <row r="10" spans="1:6" ht="15">
      <c r="A10" t="s">
        <v>16</v>
      </c>
      <c r="E10">
        <v>5</v>
      </c>
      <c r="F10" t="s">
        <v>17</v>
      </c>
    </row>
    <row r="11" spans="1:6" ht="15">
      <c r="A11" t="s">
        <v>2</v>
      </c>
      <c r="E11" s="2">
        <f>ROUND(E9/(2*22/7*E7*E9/360*1/E8*60),1)</f>
        <v>11.5</v>
      </c>
      <c r="F11" t="s">
        <v>5</v>
      </c>
    </row>
    <row r="13" ht="15">
      <c r="A13" t="s">
        <v>7</v>
      </c>
    </row>
    <row r="14" spans="1:5" ht="15">
      <c r="A14" t="s">
        <v>8</v>
      </c>
      <c r="E14" s="4">
        <f>ABS(ROUND(E7*TAN(RADIANS(E9/2))+((E10*E8/60*1/60)*SIN(E9))+(E5*2*1/1852),3))</f>
        <v>1.213</v>
      </c>
    </row>
  </sheetData>
  <mergeCells count="1">
    <mergeCell ref="D3:F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1">
      <selection activeCell="F13" sqref="F13"/>
    </sheetView>
  </sheetViews>
  <sheetFormatPr defaultColWidth="9.140625" defaultRowHeight="15"/>
  <sheetData>
    <row r="1" ht="18.75">
      <c r="A1" s="9" t="s">
        <v>0</v>
      </c>
    </row>
    <row r="3" spans="1:6" ht="15">
      <c r="A3" t="s">
        <v>14</v>
      </c>
      <c r="D3" s="11" t="s">
        <v>18</v>
      </c>
      <c r="E3" s="12"/>
      <c r="F3" s="13"/>
    </row>
    <row r="5" spans="1:6" ht="15">
      <c r="A5" t="s">
        <v>13</v>
      </c>
      <c r="E5" s="5">
        <v>183</v>
      </c>
      <c r="F5" t="s">
        <v>10</v>
      </c>
    </row>
    <row r="7" spans="1:6" ht="15">
      <c r="A7" t="s">
        <v>12</v>
      </c>
      <c r="E7" s="6">
        <v>1</v>
      </c>
      <c r="F7" t="s">
        <v>9</v>
      </c>
    </row>
    <row r="8" spans="1:6" ht="15">
      <c r="A8" t="s">
        <v>11</v>
      </c>
      <c r="E8" s="7">
        <v>12</v>
      </c>
      <c r="F8" t="s">
        <v>3</v>
      </c>
    </row>
    <row r="9" spans="1:6" ht="15">
      <c r="A9" t="s">
        <v>1</v>
      </c>
      <c r="E9" s="8">
        <v>10</v>
      </c>
      <c r="F9" t="s">
        <v>4</v>
      </c>
    </row>
    <row r="10" spans="1:6" ht="15">
      <c r="A10" t="s">
        <v>16</v>
      </c>
      <c r="E10" s="10">
        <v>12</v>
      </c>
      <c r="F10" t="s">
        <v>17</v>
      </c>
    </row>
    <row r="11" spans="1:6" ht="15">
      <c r="A11" t="s">
        <v>2</v>
      </c>
      <c r="E11" s="2">
        <f>ROUND(E9/(2*22/7*E7*E9/360*1/E8*60),1)</f>
        <v>11.5</v>
      </c>
      <c r="F11" t="s">
        <v>5</v>
      </c>
    </row>
    <row r="12" ht="15">
      <c r="E12" s="3"/>
    </row>
    <row r="13" spans="1:5" ht="15">
      <c r="A13" t="s">
        <v>7</v>
      </c>
      <c r="E13" s="3"/>
    </row>
    <row r="14" spans="1:6" ht="15">
      <c r="A14" t="s">
        <v>8</v>
      </c>
      <c r="E14" s="4">
        <f>ROUND(E7/TAN(E9)+((E10*E8/60*1/60)*SIN(E9))+(E5/2*1/1852),3)</f>
        <v>1.57</v>
      </c>
      <c r="F14" t="s">
        <v>9</v>
      </c>
    </row>
    <row r="15" ht="15">
      <c r="A15" s="1" t="s">
        <v>6</v>
      </c>
    </row>
    <row r="20" ht="15">
      <c r="B20" t="s">
        <v>15</v>
      </c>
    </row>
    <row r="22" spans="2:4" ht="15">
      <c r="B22" t="s">
        <v>15</v>
      </c>
      <c r="D22" t="s">
        <v>15</v>
      </c>
    </row>
  </sheetData>
  <sheetProtection sheet="1" objects="1" scenarios="1"/>
  <mergeCells count="1">
    <mergeCell ref="D3:F3"/>
  </mergeCells>
  <printOptions/>
  <pageMargins left="0.7874015748031497" right="0.7874015748031497" top="0.984251968503937" bottom="0.984251968503937" header="0.5118110236220472" footer="0.5118110236220472"/>
  <pageSetup blackAndWhite="1"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Capt.RKG</dc:creator>
  <cp:keywords/>
  <dc:description/>
  <cp:lastModifiedBy>Bridge</cp:lastModifiedBy>
  <cp:lastPrinted>2004-01-17T02:43:55Z</cp:lastPrinted>
  <dcterms:created xsi:type="dcterms:W3CDTF">2002-06-01T15:10:09Z</dcterms:created>
  <dcterms:modified xsi:type="dcterms:W3CDTF">2012-09-23T03:15:45Z</dcterms:modified>
  <cp:category/>
  <cp:version/>
  <cp:contentType/>
  <cp:contentStatus/>
</cp:coreProperties>
</file>