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00" yWindow="255" windowWidth="11100" windowHeight="5835" activeTab="0"/>
  </bookViews>
  <sheets>
    <sheet name="Table 3, 21 &amp; 51" sheetId="1" r:id="rId1"/>
  </sheets>
  <externalReferences>
    <externalReference r:id="rId4"/>
    <externalReference r:id="rId5"/>
  </externalReferences>
  <definedNames>
    <definedName name="bdwxdist">#REF!</definedName>
    <definedName name="bdwxtime">#REF!</definedName>
    <definedName name="gdwxdist">#REF!</definedName>
    <definedName name="gdwxtime">#REF!</definedName>
    <definedName name="Gen195DG1">#REF!</definedName>
    <definedName name="Gen195DG2">#REF!</definedName>
    <definedName name="Gen195ExhTemp">#REF!</definedName>
    <definedName name="Gen195ME">#REF!</definedName>
    <definedName name="Gen195PComp">#REF!</definedName>
    <definedName name="Gen195Pmax">#REF!</definedName>
    <definedName name="Gen195TC1">#REF!</definedName>
    <definedName name="Gen195TC2">#REF!</definedName>
    <definedName name="ne">#REF!</definedName>
    <definedName name="neu">#REF!</definedName>
    <definedName name="new">#REF!</definedName>
    <definedName name="new2">#REF!</definedName>
    <definedName name="new3">#REF!</definedName>
    <definedName name="steamingtime">#REF!</definedName>
  </definedNames>
  <calcPr fullCalcOnLoad="1"/>
</workbook>
</file>

<file path=xl/sharedStrings.xml><?xml version="1.0" encoding="utf-8"?>
<sst xmlns="http://schemas.openxmlformats.org/spreadsheetml/2006/main" count="38" uniqueCount="16">
  <si>
    <t>API
60 F</t>
  </si>
  <si>
    <t>SG
60 F</t>
  </si>
  <si>
    <t>DEN
15 C</t>
  </si>
  <si>
    <t>API</t>
  </si>
  <si>
    <t>SG</t>
  </si>
  <si>
    <t>DENSITY</t>
  </si>
  <si>
    <t>Ans</t>
  </si>
  <si>
    <t>API =</t>
  </si>
  <si>
    <t>DENSITY=</t>
  </si>
  <si>
    <t>ASTM Tables 3, 21 and 51</t>
  </si>
  <si>
    <t>Table 3</t>
  </si>
  <si>
    <t>Table 51</t>
  </si>
  <si>
    <t>Table 21</t>
  </si>
  <si>
    <t>SG=</t>
  </si>
  <si>
    <r>
      <t>API @ 60</t>
    </r>
    <r>
      <rPr>
        <vertAlign val="superscript"/>
        <sz val="14"/>
        <rFont val="Impact"/>
        <family val="2"/>
      </rPr>
      <t>O</t>
    </r>
    <r>
      <rPr>
        <sz val="14"/>
        <rFont val="Impact"/>
        <family val="2"/>
      </rPr>
      <t>F to Density @ 15</t>
    </r>
    <r>
      <rPr>
        <vertAlign val="superscript"/>
        <sz val="14"/>
        <rFont val="Impact"/>
        <family val="2"/>
      </rPr>
      <t>O</t>
    </r>
    <r>
      <rPr>
        <sz val="14"/>
        <rFont val="Impact"/>
        <family val="2"/>
      </rPr>
      <t>C to Relative Density @ 60</t>
    </r>
    <r>
      <rPr>
        <vertAlign val="superscript"/>
        <sz val="14"/>
        <rFont val="Impact"/>
        <family val="2"/>
      </rPr>
      <t>O</t>
    </r>
    <r>
      <rPr>
        <sz val="14"/>
        <rFont val="Impact"/>
        <family val="2"/>
      </rPr>
      <t xml:space="preserve">F </t>
    </r>
  </si>
  <si>
    <t>XerXes Daji (2003)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</si>
</sst>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.0000"/>
    <numFmt numFmtId="183" formatCode="#,##0.000"/>
    <numFmt numFmtId="184" formatCode="#,##0.0"/>
    <numFmt numFmtId="185" formatCode="d/m/yy"/>
    <numFmt numFmtId="186" formatCode="0.000"/>
    <numFmt numFmtId="187" formatCode="mmm\-yyyy"/>
    <numFmt numFmtId="188" formatCode="0.00&quot;MT&quot;"/>
    <numFmt numFmtId="189" formatCode="0.00\ &quot;MT&quot;"/>
    <numFmt numFmtId="190" formatCode="0.0"/>
    <numFmt numFmtId="191" formatCode="0.00\ &quot;M&quot;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d\-mmm\-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name val="Haettenschweiler"/>
      <family val="2"/>
    </font>
    <font>
      <sz val="12"/>
      <color indexed="9"/>
      <name val="Haettenschweiler"/>
      <family val="2"/>
    </font>
    <font>
      <sz val="14"/>
      <name val="Impact"/>
      <family val="2"/>
    </font>
    <font>
      <vertAlign val="superscript"/>
      <sz val="14"/>
      <name val="Impact"/>
      <family val="2"/>
    </font>
    <font>
      <sz val="20"/>
      <name val="Republik Sans ICG 01"/>
      <family val="0"/>
    </font>
    <font>
      <sz val="14"/>
      <name val="Haettenschweiler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94" fontId="8" fillId="2" borderId="0" xfId="0" applyNumberFormat="1" applyFont="1" applyFill="1" applyBorder="1" applyAlignment="1" applyProtection="1">
      <alignment horizontal="center"/>
      <protection hidden="1"/>
    </xf>
    <xf numFmtId="194" fontId="8" fillId="2" borderId="0" xfId="0" applyNumberFormat="1" applyFont="1" applyFill="1" applyAlignment="1" applyProtection="1">
      <alignment/>
      <protection hidden="1"/>
    </xf>
    <xf numFmtId="2" fontId="8" fillId="2" borderId="0" xfId="0" applyNumberFormat="1" applyFont="1" applyFill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 wrapText="1"/>
      <protection hidden="1"/>
    </xf>
    <xf numFmtId="194" fontId="0" fillId="3" borderId="2" xfId="0" applyNumberFormat="1" applyFill="1" applyBorder="1" applyAlignment="1" applyProtection="1">
      <alignment horizontal="center" wrapText="1"/>
      <protection hidden="1"/>
    </xf>
    <xf numFmtId="190" fontId="0" fillId="3" borderId="3" xfId="0" applyNumberFormat="1" applyFill="1" applyBorder="1" applyAlignment="1" applyProtection="1">
      <alignment horizontal="center" wrapText="1"/>
      <protection hidden="1"/>
    </xf>
    <xf numFmtId="0" fontId="0" fillId="3" borderId="0" xfId="0" applyFill="1" applyAlignment="1" applyProtection="1">
      <alignment/>
      <protection hidden="1"/>
    </xf>
    <xf numFmtId="1" fontId="0" fillId="3" borderId="1" xfId="0" applyNumberFormat="1" applyFill="1" applyBorder="1" applyAlignment="1" applyProtection="1">
      <alignment horizontal="center" wrapText="1"/>
      <protection hidden="1"/>
    </xf>
    <xf numFmtId="2" fontId="0" fillId="3" borderId="3" xfId="0" applyNumberFormat="1" applyFill="1" applyBorder="1" applyAlignment="1" applyProtection="1">
      <alignment horizontal="center" wrapText="1"/>
      <protection hidden="1"/>
    </xf>
    <xf numFmtId="2" fontId="0" fillId="3" borderId="0" xfId="0" applyNumberFormat="1" applyFill="1" applyAlignment="1" applyProtection="1">
      <alignment horizontal="center" wrapText="1"/>
      <protection hidden="1"/>
    </xf>
    <xf numFmtId="186" fontId="0" fillId="3" borderId="1" xfId="0" applyNumberFormat="1" applyFill="1" applyBorder="1" applyAlignment="1" applyProtection="1">
      <alignment horizontal="center" wrapText="1"/>
      <protection hidden="1"/>
    </xf>
    <xf numFmtId="2" fontId="0" fillId="3" borderId="2" xfId="0" applyNumberFormat="1" applyFill="1" applyBorder="1" applyAlignment="1" applyProtection="1">
      <alignment horizontal="center" wrapText="1"/>
      <protection hidden="1"/>
    </xf>
    <xf numFmtId="190" fontId="0" fillId="3" borderId="4" xfId="0" applyNumberFormat="1" applyFill="1" applyBorder="1" applyAlignment="1" applyProtection="1">
      <alignment horizontal="center"/>
      <protection hidden="1"/>
    </xf>
    <xf numFmtId="194" fontId="0" fillId="3" borderId="0" xfId="0" applyNumberFormat="1" applyFill="1" applyBorder="1" applyAlignment="1" applyProtection="1">
      <alignment horizontal="center"/>
      <protection hidden="1"/>
    </xf>
    <xf numFmtId="190" fontId="0" fillId="3" borderId="5" xfId="0" applyNumberFormat="1" applyFill="1" applyBorder="1" applyAlignment="1" applyProtection="1">
      <alignment horizontal="center"/>
      <protection hidden="1"/>
    </xf>
    <xf numFmtId="1" fontId="0" fillId="3" borderId="4" xfId="0" applyNumberFormat="1" applyFill="1" applyBorder="1" applyAlignment="1" applyProtection="1">
      <alignment horizontal="center"/>
      <protection hidden="1"/>
    </xf>
    <xf numFmtId="2" fontId="0" fillId="3" borderId="5" xfId="0" applyNumberFormat="1" applyFill="1" applyBorder="1" applyAlignment="1" applyProtection="1">
      <alignment horizontal="center"/>
      <protection hidden="1"/>
    </xf>
    <xf numFmtId="2" fontId="0" fillId="3" borderId="0" xfId="0" applyNumberFormat="1" applyFill="1" applyAlignment="1" applyProtection="1">
      <alignment horizontal="center"/>
      <protection hidden="1"/>
    </xf>
    <xf numFmtId="186" fontId="0" fillId="3" borderId="4" xfId="0" applyNumberFormat="1" applyFill="1" applyBorder="1" applyAlignment="1" applyProtection="1">
      <alignment horizontal="center"/>
      <protection hidden="1"/>
    </xf>
    <xf numFmtId="2" fontId="0" fillId="3" borderId="0" xfId="0" applyNumberForma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194" fontId="0" fillId="3" borderId="0" xfId="0" applyNumberForma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190" fontId="0" fillId="3" borderId="0" xfId="0" applyNumberFormat="1" applyFill="1" applyAlignment="1" applyProtection="1">
      <alignment horizontal="center"/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194" fontId="0" fillId="3" borderId="0" xfId="0" applyNumberFormat="1" applyFill="1" applyAlignment="1" applyProtection="1">
      <alignment/>
      <protection hidden="1"/>
    </xf>
    <xf numFmtId="194" fontId="0" fillId="3" borderId="6" xfId="0" applyNumberFormat="1" applyFill="1" applyBorder="1" applyAlignment="1" applyProtection="1">
      <alignment horizontal="center"/>
      <protection hidden="1"/>
    </xf>
    <xf numFmtId="2" fontId="0" fillId="3" borderId="7" xfId="0" applyNumberFormat="1" applyFill="1" applyBorder="1" applyAlignment="1" applyProtection="1">
      <alignment horizontal="center"/>
      <protection hidden="1"/>
    </xf>
    <xf numFmtId="2" fontId="0" fillId="3" borderId="6" xfId="0" applyNumberFormat="1" applyFill="1" applyBorder="1" applyAlignment="1" applyProtection="1">
      <alignment horizontal="center"/>
      <protection hidden="1"/>
    </xf>
    <xf numFmtId="186" fontId="0" fillId="3" borderId="0" xfId="0" applyNumberFormat="1" applyFill="1" applyAlignment="1" applyProtection="1">
      <alignment horizontal="center"/>
      <protection hidden="1"/>
    </xf>
    <xf numFmtId="190" fontId="0" fillId="3" borderId="8" xfId="0" applyNumberFormat="1" applyFill="1" applyBorder="1" applyAlignment="1" applyProtection="1">
      <alignment horizontal="center"/>
      <protection hidden="1"/>
    </xf>
    <xf numFmtId="190" fontId="0" fillId="3" borderId="7" xfId="0" applyNumberForma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194" fontId="8" fillId="2" borderId="0" xfId="0" applyNumberFormat="1" applyFont="1" applyFill="1" applyAlignment="1" applyProtection="1">
      <alignment horizontal="center"/>
      <protection hidden="1"/>
    </xf>
    <xf numFmtId="194" fontId="9" fillId="3" borderId="0" xfId="0" applyNumberFormat="1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/>
      <protection hidden="1"/>
    </xf>
    <xf numFmtId="190" fontId="9" fillId="3" borderId="0" xfId="0" applyNumberFormat="1" applyFont="1" applyFill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right"/>
      <protection hidden="1"/>
    </xf>
    <xf numFmtId="0" fontId="10" fillId="3" borderId="0" xfId="0" applyFont="1" applyFill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186" fontId="0" fillId="3" borderId="8" xfId="0" applyNumberFormat="1" applyFill="1" applyBorder="1" applyAlignment="1" applyProtection="1">
      <alignment horizontal="center"/>
      <protection hidden="1"/>
    </xf>
    <xf numFmtId="193" fontId="0" fillId="3" borderId="0" xfId="0" applyNumberFormat="1" applyFill="1" applyAlignment="1" applyProtection="1">
      <alignment horizontal="center"/>
      <protection hidden="1"/>
    </xf>
    <xf numFmtId="190" fontId="0" fillId="3" borderId="0" xfId="0" applyNumberFormat="1" applyFill="1" applyBorder="1" applyAlignment="1" applyProtection="1">
      <alignment horizontal="center" wrapText="1"/>
      <protection hidden="1"/>
    </xf>
    <xf numFmtId="190" fontId="0" fillId="3" borderId="0" xfId="0" applyNumberFormat="1" applyFill="1" applyBorder="1" applyAlignment="1" applyProtection="1">
      <alignment horizontal="center"/>
      <protection hidden="1"/>
    </xf>
    <xf numFmtId="2" fontId="0" fillId="4" borderId="0" xfId="0" applyNumberFormat="1" applyFont="1" applyFill="1" applyBorder="1" applyAlignment="1" applyProtection="1">
      <alignment horizontal="center"/>
      <protection hidden="1" locked="0"/>
    </xf>
    <xf numFmtId="194" fontId="0" fillId="4" borderId="0" xfId="0" applyNumberFormat="1" applyFill="1" applyAlignment="1" applyProtection="1">
      <alignment horizontal="center"/>
      <protection hidden="1" locked="0"/>
    </xf>
    <xf numFmtId="2" fontId="0" fillId="3" borderId="0" xfId="0" applyNumberFormat="1" applyFill="1" applyBorder="1" applyAlignment="1" applyProtection="1">
      <alignment/>
      <protection hidden="1"/>
    </xf>
    <xf numFmtId="0" fontId="15" fillId="3" borderId="0" xfId="0" applyFont="1" applyFill="1" applyAlignment="1" applyProtection="1">
      <alignment/>
      <protection hidden="1"/>
    </xf>
    <xf numFmtId="190" fontId="16" fillId="3" borderId="0" xfId="0" applyNumberFormat="1" applyFont="1" applyFill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gliaia (0)_Engine Data (1)" xfId="21"/>
    <cellStyle name="Migliaia_Engine Data (1)" xfId="22"/>
    <cellStyle name="Normale_Engine Data (1)" xfId="23"/>
    <cellStyle name="Percent" xfId="24"/>
    <cellStyle name="Standard_CondReport Bridge Equip TecDC" xfId="25"/>
    <cellStyle name="Valuta (0)_Engine Data (1)" xfId="26"/>
    <cellStyle name="Valuta_Engine Data (1)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dge\Bridge_E\EDITH\Excel%20FormsLogs\Passage%20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A(N)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a(A)3"/>
      <sheetName val="Sea(A)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4"/>
  <sheetViews>
    <sheetView showGridLines="0" showRowColHeaders="0" tabSelected="1" workbookViewId="0" topLeftCell="D1">
      <selection activeCell="G15" sqref="G15"/>
    </sheetView>
  </sheetViews>
  <sheetFormatPr defaultColWidth="9.140625" defaultRowHeight="12.75"/>
  <cols>
    <col min="1" max="1" width="9.140625" style="23" hidden="1" customWidth="1"/>
    <col min="2" max="2" width="9.140625" style="22" hidden="1" customWidth="1"/>
    <col min="3" max="3" width="9.140625" style="24" hidden="1" customWidth="1"/>
    <col min="4" max="4" width="9.140625" style="24" customWidth="1"/>
    <col min="5" max="6" width="9.140625" style="7" customWidth="1"/>
    <col min="7" max="7" width="10.00390625" style="7" bestFit="1" customWidth="1"/>
    <col min="8" max="12" width="9.140625" style="7" customWidth="1"/>
    <col min="13" max="13" width="9.140625" style="7" hidden="1" customWidth="1"/>
    <col min="14" max="14" width="9.140625" style="25" hidden="1" customWidth="1"/>
    <col min="15" max="15" width="9.140625" style="22" hidden="1" customWidth="1"/>
    <col min="16" max="17" width="9.140625" style="18" hidden="1" customWidth="1"/>
    <col min="18" max="18" width="9.140625" style="30" hidden="1" customWidth="1"/>
    <col min="19" max="19" width="9.140625" style="18" hidden="1" customWidth="1"/>
    <col min="20" max="20" width="9.140625" style="24" hidden="1" customWidth="1"/>
    <col min="21" max="21" width="9.140625" style="7" hidden="1" customWidth="1"/>
    <col min="22" max="16384" width="9.140625" style="7" customWidth="1"/>
  </cols>
  <sheetData>
    <row r="1" ht="12.75">
      <c r="D1" s="52" t="s">
        <v>15</v>
      </c>
    </row>
    <row r="2" spans="5:14" ht="25.5">
      <c r="E2" s="53" t="s">
        <v>9</v>
      </c>
      <c r="F2" s="53"/>
      <c r="G2" s="53"/>
      <c r="H2" s="53"/>
      <c r="I2" s="53"/>
      <c r="J2" s="53"/>
      <c r="K2" s="53"/>
      <c r="L2" s="53"/>
      <c r="M2" s="53"/>
      <c r="N2" s="53"/>
    </row>
    <row r="5" spans="5:12" ht="21">
      <c r="E5" s="54" t="s">
        <v>14</v>
      </c>
      <c r="F5" s="54"/>
      <c r="G5" s="54"/>
      <c r="H5" s="54"/>
      <c r="I5" s="54"/>
      <c r="J5" s="54"/>
      <c r="K5" s="54"/>
      <c r="L5" s="54"/>
    </row>
    <row r="6" ht="13.5" thickBot="1"/>
    <row r="7" spans="1:20" ht="34.5" customHeight="1" thickTop="1">
      <c r="A7" s="4" t="s">
        <v>0</v>
      </c>
      <c r="B7" s="5" t="s">
        <v>1</v>
      </c>
      <c r="C7" s="6" t="s">
        <v>2</v>
      </c>
      <c r="D7" s="46"/>
      <c r="N7" s="8" t="s">
        <v>2</v>
      </c>
      <c r="O7" s="5" t="s">
        <v>1</v>
      </c>
      <c r="P7" s="9" t="s">
        <v>0</v>
      </c>
      <c r="Q7" s="10"/>
      <c r="R7" s="11" t="s">
        <v>1</v>
      </c>
      <c r="S7" s="12" t="s">
        <v>0</v>
      </c>
      <c r="T7" s="6" t="s">
        <v>2</v>
      </c>
    </row>
    <row r="8" spans="1:20" ht="17.25">
      <c r="A8" s="13">
        <v>0</v>
      </c>
      <c r="B8" s="14">
        <f aca="true" t="shared" si="0" ref="B8:B71">141.5/(A8+131.5)</f>
        <v>1.0760456273764258</v>
      </c>
      <c r="C8" s="15">
        <v>1075.3</v>
      </c>
      <c r="D8" s="47"/>
      <c r="E8" s="51" t="s">
        <v>10</v>
      </c>
      <c r="F8" s="40" t="s">
        <v>7</v>
      </c>
      <c r="G8" s="48">
        <v>41</v>
      </c>
      <c r="H8" s="42" t="s">
        <v>4</v>
      </c>
      <c r="I8" s="39"/>
      <c r="J8" s="42" t="s">
        <v>5</v>
      </c>
      <c r="K8" s="21"/>
      <c r="L8" s="33"/>
      <c r="N8" s="16">
        <v>650</v>
      </c>
      <c r="O8" s="14"/>
      <c r="P8" s="17"/>
      <c r="R8" s="19">
        <v>0.65</v>
      </c>
      <c r="S8" s="20"/>
      <c r="T8" s="15"/>
    </row>
    <row r="9" spans="1:20" ht="12.75" hidden="1">
      <c r="A9" s="13">
        <v>0.1</v>
      </c>
      <c r="B9" s="14">
        <f t="shared" si="0"/>
        <v>1.075227963525836</v>
      </c>
      <c r="C9" s="15">
        <v>1074.5</v>
      </c>
      <c r="D9" s="47"/>
      <c r="F9" s="33"/>
      <c r="G9" s="20">
        <f>VLOOKUP(G8,A8:C858,1)</f>
        <v>41</v>
      </c>
      <c r="H9" s="14">
        <f>VLOOKUP(G9,A8:C858,2)</f>
        <v>0.8202898550724638</v>
      </c>
      <c r="I9" s="21">
        <f>VLOOKUP(G9,A8:C858,3)</f>
        <v>819.9</v>
      </c>
      <c r="J9" s="21"/>
      <c r="K9" s="21"/>
      <c r="L9" s="33"/>
      <c r="N9" s="16">
        <v>651</v>
      </c>
      <c r="O9" s="14"/>
      <c r="P9" s="17"/>
      <c r="R9" s="19">
        <v>0.651</v>
      </c>
      <c r="S9" s="20"/>
      <c r="T9" s="15"/>
    </row>
    <row r="10" spans="1:20" ht="12.75" hidden="1">
      <c r="A10" s="13">
        <v>0.2</v>
      </c>
      <c r="B10" s="14">
        <f t="shared" si="0"/>
        <v>1.0744115413819286</v>
      </c>
      <c r="C10" s="15">
        <v>1073.7</v>
      </c>
      <c r="D10" s="47"/>
      <c r="F10" s="50">
        <f>ROUND(G9+0.1,2)</f>
        <v>41.1</v>
      </c>
      <c r="G10" s="20">
        <f>F10</f>
        <v>41.1</v>
      </c>
      <c r="H10" s="14">
        <f>VLOOKUP(G10,A8:C858,2)</f>
        <v>0.8198146002317498</v>
      </c>
      <c r="I10" s="21">
        <f>VLOOKUP(G10,A8:C858,3)</f>
        <v>819.4</v>
      </c>
      <c r="J10" s="21"/>
      <c r="K10" s="21"/>
      <c r="L10" s="33"/>
      <c r="N10" s="16">
        <v>652</v>
      </c>
      <c r="O10" s="14"/>
      <c r="P10" s="17"/>
      <c r="R10" s="19">
        <v>0.652</v>
      </c>
      <c r="S10" s="20"/>
      <c r="T10" s="15"/>
    </row>
    <row r="11" spans="1:20" ht="12.75" hidden="1">
      <c r="A11" s="13">
        <v>0.3</v>
      </c>
      <c r="B11" s="14">
        <f t="shared" si="0"/>
        <v>1.073596358118361</v>
      </c>
      <c r="C11" s="15">
        <v>1072.9</v>
      </c>
      <c r="D11" s="47"/>
      <c r="F11" s="33"/>
      <c r="G11" s="21"/>
      <c r="H11" s="21"/>
      <c r="I11" s="21"/>
      <c r="J11" s="21"/>
      <c r="K11" s="21"/>
      <c r="L11" s="33"/>
      <c r="N11" s="16">
        <v>653</v>
      </c>
      <c r="O11" s="14"/>
      <c r="P11" s="17"/>
      <c r="R11" s="19">
        <v>0.653</v>
      </c>
      <c r="S11" s="20"/>
      <c r="T11" s="15"/>
    </row>
    <row r="12" spans="1:20" ht="12.75" hidden="1">
      <c r="A12" s="13">
        <v>0.4</v>
      </c>
      <c r="B12" s="14">
        <f t="shared" si="0"/>
        <v>1.0727824109173616</v>
      </c>
      <c r="C12" s="15">
        <v>1072.1</v>
      </c>
      <c r="D12" s="47"/>
      <c r="F12" s="33"/>
      <c r="G12" s="55" t="s">
        <v>4</v>
      </c>
      <c r="H12" s="55"/>
      <c r="I12" s="55" t="s">
        <v>5</v>
      </c>
      <c r="J12" s="55"/>
      <c r="K12" s="21"/>
      <c r="L12" s="33"/>
      <c r="N12" s="16">
        <v>654</v>
      </c>
      <c r="O12" s="14">
        <v>0.6541</v>
      </c>
      <c r="P12" s="17">
        <v>84.83</v>
      </c>
      <c r="R12" s="19">
        <v>0.654</v>
      </c>
      <c r="S12" s="20">
        <v>84.86</v>
      </c>
      <c r="T12" s="15">
        <v>653.9</v>
      </c>
    </row>
    <row r="13" spans="1:20" ht="12.75" hidden="1">
      <c r="A13" s="13">
        <v>0.5</v>
      </c>
      <c r="B13" s="14">
        <f t="shared" si="0"/>
        <v>1.071969696969697</v>
      </c>
      <c r="C13" s="15">
        <v>1071.3</v>
      </c>
      <c r="D13" s="47"/>
      <c r="F13" s="33"/>
      <c r="G13" s="20">
        <f>G10-G9</f>
        <v>0.10000000000000142</v>
      </c>
      <c r="H13" s="14">
        <f>ABS(H10-H9)</f>
        <v>0.00047525484071397894</v>
      </c>
      <c r="I13" s="20">
        <f>G10-G9</f>
        <v>0.10000000000000142</v>
      </c>
      <c r="J13" s="21">
        <f>ABS(I10-I9)</f>
        <v>0.5</v>
      </c>
      <c r="K13" s="21"/>
      <c r="L13" s="33"/>
      <c r="N13" s="16">
        <v>655</v>
      </c>
      <c r="O13" s="14">
        <v>0.6551</v>
      </c>
      <c r="P13" s="17">
        <v>84.49</v>
      </c>
      <c r="R13" s="19">
        <v>0.655</v>
      </c>
      <c r="S13" s="20">
        <v>84.53</v>
      </c>
      <c r="T13" s="15">
        <v>654.9</v>
      </c>
    </row>
    <row r="14" spans="1:20" ht="12.75" hidden="1">
      <c r="A14" s="13">
        <v>0.6</v>
      </c>
      <c r="B14" s="14">
        <f t="shared" si="0"/>
        <v>1.0711582134746405</v>
      </c>
      <c r="C14" s="15">
        <v>1070.5</v>
      </c>
      <c r="D14" s="47"/>
      <c r="F14" s="33"/>
      <c r="G14" s="20">
        <f>G8-G9</f>
        <v>0</v>
      </c>
      <c r="H14" s="21">
        <f>G14*H13/G13</f>
        <v>0</v>
      </c>
      <c r="I14" s="20">
        <f>G8-G9</f>
        <v>0</v>
      </c>
      <c r="J14" s="21">
        <f>I14*J13/I13</f>
        <v>0</v>
      </c>
      <c r="K14" s="21"/>
      <c r="L14" s="33"/>
      <c r="N14" s="16">
        <v>656</v>
      </c>
      <c r="O14" s="14">
        <v>0.6561</v>
      </c>
      <c r="P14" s="17">
        <v>84.16</v>
      </c>
      <c r="R14" s="19">
        <v>0.656</v>
      </c>
      <c r="S14" s="20">
        <v>84.2</v>
      </c>
      <c r="T14" s="15">
        <v>655.9</v>
      </c>
    </row>
    <row r="15" spans="1:20" ht="15">
      <c r="A15" s="13">
        <v>0.7</v>
      </c>
      <c r="B15" s="14">
        <f t="shared" si="0"/>
        <v>1.0703479576399395</v>
      </c>
      <c r="C15" s="15">
        <v>1069.7</v>
      </c>
      <c r="D15" s="47"/>
      <c r="F15" s="33"/>
      <c r="G15" s="42" t="s">
        <v>6</v>
      </c>
      <c r="H15" s="1">
        <f>H9-H14</f>
        <v>0.8202898550724638</v>
      </c>
      <c r="I15" s="42" t="s">
        <v>6</v>
      </c>
      <c r="J15" s="1">
        <f>(I9-J14)/1000</f>
        <v>0.8199</v>
      </c>
      <c r="K15" s="35"/>
      <c r="L15" s="33"/>
      <c r="N15" s="16">
        <v>657</v>
      </c>
      <c r="O15" s="14">
        <v>0.6571</v>
      </c>
      <c r="P15" s="17">
        <v>83.84</v>
      </c>
      <c r="R15" s="19">
        <v>0.657</v>
      </c>
      <c r="S15" s="20">
        <v>83.87</v>
      </c>
      <c r="T15" s="15">
        <v>656.9</v>
      </c>
    </row>
    <row r="16" spans="1:20" ht="12.75">
      <c r="A16" s="13">
        <v>0.8</v>
      </c>
      <c r="B16" s="14">
        <f t="shared" si="0"/>
        <v>1.0695389266817836</v>
      </c>
      <c r="C16" s="15">
        <v>1068.8</v>
      </c>
      <c r="D16" s="47"/>
      <c r="F16" s="33"/>
      <c r="G16" s="21"/>
      <c r="H16" s="21"/>
      <c r="I16" s="33"/>
      <c r="J16" s="33"/>
      <c r="K16" s="33"/>
      <c r="L16" s="33"/>
      <c r="N16" s="16">
        <v>658</v>
      </c>
      <c r="O16" s="14">
        <v>0.6581</v>
      </c>
      <c r="P16" s="17">
        <v>83.51</v>
      </c>
      <c r="R16" s="19">
        <v>0.658</v>
      </c>
      <c r="S16" s="20">
        <v>83.55</v>
      </c>
      <c r="T16" s="15">
        <v>657.9</v>
      </c>
    </row>
    <row r="17" spans="1:20" ht="12.75">
      <c r="A17" s="13">
        <v>0.9</v>
      </c>
      <c r="B17" s="14">
        <f t="shared" si="0"/>
        <v>1.0687311178247734</v>
      </c>
      <c r="C17" s="15">
        <v>1068</v>
      </c>
      <c r="D17" s="47"/>
      <c r="N17" s="16">
        <v>659</v>
      </c>
      <c r="O17" s="14">
        <v>0.6591</v>
      </c>
      <c r="P17" s="17">
        <v>83.18</v>
      </c>
      <c r="R17" s="19">
        <v>0.659</v>
      </c>
      <c r="S17" s="20">
        <v>83.22</v>
      </c>
      <c r="T17" s="15">
        <v>658.9</v>
      </c>
    </row>
    <row r="18" spans="1:20" ht="17.25">
      <c r="A18" s="13">
        <v>1</v>
      </c>
      <c r="B18" s="14">
        <f t="shared" si="0"/>
        <v>1.0679245283018868</v>
      </c>
      <c r="C18" s="15">
        <v>1067.2</v>
      </c>
      <c r="D18" s="47"/>
      <c r="E18" s="51" t="s">
        <v>11</v>
      </c>
      <c r="F18" s="40" t="s">
        <v>8</v>
      </c>
      <c r="G18" s="49">
        <v>0.8137</v>
      </c>
      <c r="H18" s="42" t="s">
        <v>4</v>
      </c>
      <c r="I18" s="37" t="s">
        <v>3</v>
      </c>
      <c r="J18" s="42" t="s">
        <v>3</v>
      </c>
      <c r="N18" s="16">
        <v>660</v>
      </c>
      <c r="O18" s="14">
        <v>0.6601</v>
      </c>
      <c r="P18" s="17">
        <v>82.86</v>
      </c>
      <c r="R18" s="19">
        <v>0.66</v>
      </c>
      <c r="S18" s="20">
        <v>82.89</v>
      </c>
      <c r="T18" s="15">
        <v>659.9</v>
      </c>
    </row>
    <row r="19" spans="1:20" ht="12.75" hidden="1">
      <c r="A19" s="13">
        <v>1.1</v>
      </c>
      <c r="B19" s="14">
        <f t="shared" si="0"/>
        <v>1.0671191553544495</v>
      </c>
      <c r="C19" s="15">
        <v>1066.4</v>
      </c>
      <c r="D19" s="47"/>
      <c r="F19" s="23">
        <f>G18*1000</f>
        <v>813.6999999999999</v>
      </c>
      <c r="G19" s="25">
        <f>VLOOKUP(F19,N8:P433,1)</f>
        <v>813</v>
      </c>
      <c r="H19" s="22">
        <f>VLOOKUP(G19,N8:P433,2)</f>
        <v>0.8134</v>
      </c>
      <c r="I19" s="18">
        <f>VLOOKUP(G19,N8:P433,3)</f>
        <v>42.46</v>
      </c>
      <c r="N19" s="16">
        <v>661</v>
      </c>
      <c r="O19" s="14">
        <v>0.6611</v>
      </c>
      <c r="P19" s="17">
        <v>82.53</v>
      </c>
      <c r="R19" s="19">
        <v>0.661</v>
      </c>
      <c r="S19" s="20">
        <v>82.57</v>
      </c>
      <c r="T19" s="15">
        <v>660.9</v>
      </c>
    </row>
    <row r="20" spans="1:20" ht="12.75" hidden="1">
      <c r="A20" s="13">
        <v>1.2</v>
      </c>
      <c r="B20" s="14">
        <f t="shared" si="0"/>
        <v>1.0663149962321026</v>
      </c>
      <c r="C20" s="15">
        <v>1065.6</v>
      </c>
      <c r="D20" s="47"/>
      <c r="F20" s="25">
        <f>ROUND(G19+1,0)</f>
        <v>814</v>
      </c>
      <c r="G20" s="25">
        <f>F20</f>
        <v>814</v>
      </c>
      <c r="H20" s="22">
        <f>VLOOKUP(G20,N8:P433,2)</f>
        <v>0.8144</v>
      </c>
      <c r="I20" s="18">
        <f>VLOOKUP(G20,N8:P434,3)</f>
        <v>42.25</v>
      </c>
      <c r="N20" s="16">
        <v>662</v>
      </c>
      <c r="O20" s="14">
        <v>0.6621</v>
      </c>
      <c r="P20" s="17">
        <v>82.21</v>
      </c>
      <c r="R20" s="19">
        <v>0.662</v>
      </c>
      <c r="S20" s="20">
        <v>82.25</v>
      </c>
      <c r="T20" s="15">
        <v>661.9</v>
      </c>
    </row>
    <row r="21" spans="1:20" ht="12.75" hidden="1">
      <c r="A21" s="13">
        <v>1.3</v>
      </c>
      <c r="B21" s="14">
        <f t="shared" si="0"/>
        <v>1.065512048192771</v>
      </c>
      <c r="C21" s="15">
        <v>1064.8</v>
      </c>
      <c r="D21" s="47"/>
      <c r="N21" s="16">
        <v>663</v>
      </c>
      <c r="O21" s="14">
        <v>0.6631</v>
      </c>
      <c r="P21" s="17">
        <v>81.88</v>
      </c>
      <c r="R21" s="19">
        <v>0.663</v>
      </c>
      <c r="S21" s="20">
        <v>81.92</v>
      </c>
      <c r="T21" s="15">
        <v>662.9</v>
      </c>
    </row>
    <row r="22" spans="1:20" ht="12.75" hidden="1">
      <c r="A22" s="13">
        <v>1.4</v>
      </c>
      <c r="B22" s="14">
        <f t="shared" si="0"/>
        <v>1.0647103085026335</v>
      </c>
      <c r="C22" s="15">
        <v>1064</v>
      </c>
      <c r="D22" s="47"/>
      <c r="G22" s="55" t="s">
        <v>4</v>
      </c>
      <c r="H22" s="55"/>
      <c r="I22" s="56" t="s">
        <v>3</v>
      </c>
      <c r="J22" s="56"/>
      <c r="N22" s="16">
        <v>664</v>
      </c>
      <c r="O22" s="14">
        <v>0.6641</v>
      </c>
      <c r="P22" s="17">
        <v>81.56</v>
      </c>
      <c r="R22" s="19">
        <v>0.664</v>
      </c>
      <c r="S22" s="20">
        <v>81.6</v>
      </c>
      <c r="T22" s="15">
        <v>663.9</v>
      </c>
    </row>
    <row r="23" spans="1:20" ht="12.75" hidden="1">
      <c r="A23" s="13">
        <v>1.5</v>
      </c>
      <c r="B23" s="14">
        <f t="shared" si="0"/>
        <v>1.0639097744360901</v>
      </c>
      <c r="C23" s="15">
        <v>1063.2</v>
      </c>
      <c r="D23" s="47"/>
      <c r="G23" s="25">
        <f>G20-G19</f>
        <v>1</v>
      </c>
      <c r="H23" s="26">
        <f>ABS(H20-H19)</f>
        <v>0.0010000000000000009</v>
      </c>
      <c r="I23" s="25">
        <f>G20-G19</f>
        <v>1</v>
      </c>
      <c r="J23" s="18">
        <f>ABS(I20-I19)</f>
        <v>0.21000000000000085</v>
      </c>
      <c r="N23" s="16">
        <v>665</v>
      </c>
      <c r="O23" s="14">
        <v>0.6651</v>
      </c>
      <c r="P23" s="17">
        <v>81.24</v>
      </c>
      <c r="R23" s="19">
        <v>0.665</v>
      </c>
      <c r="S23" s="20">
        <v>81.28</v>
      </c>
      <c r="T23" s="15">
        <v>664.9</v>
      </c>
    </row>
    <row r="24" spans="1:20" ht="12.75" hidden="1">
      <c r="A24" s="13">
        <v>1.6</v>
      </c>
      <c r="B24" s="14">
        <f t="shared" si="0"/>
        <v>1.0631104432757326</v>
      </c>
      <c r="C24" s="15">
        <v>1062.4</v>
      </c>
      <c r="D24" s="47"/>
      <c r="G24" s="18">
        <f>G20-F19</f>
        <v>0.3000000000000682</v>
      </c>
      <c r="H24" s="7">
        <f>G24*H23/G23</f>
        <v>0.0003000000000000685</v>
      </c>
      <c r="I24" s="18">
        <f>G20-F19</f>
        <v>0.3000000000000682</v>
      </c>
      <c r="J24" s="23">
        <f>I24*J23/I23</f>
        <v>0.06300000000001459</v>
      </c>
      <c r="N24" s="16">
        <v>666</v>
      </c>
      <c r="O24" s="14">
        <v>0.6661</v>
      </c>
      <c r="P24" s="17">
        <v>80.92</v>
      </c>
      <c r="R24" s="19">
        <v>0.666</v>
      </c>
      <c r="S24" s="20">
        <v>80.96</v>
      </c>
      <c r="T24" s="15">
        <v>665.9</v>
      </c>
    </row>
    <row r="25" spans="1:20" ht="15">
      <c r="A25" s="13">
        <v>1.7</v>
      </c>
      <c r="B25" s="14">
        <f t="shared" si="0"/>
        <v>1.0623123123123124</v>
      </c>
      <c r="C25" s="15">
        <v>1061.6</v>
      </c>
      <c r="D25" s="47"/>
      <c r="G25" s="42" t="s">
        <v>6</v>
      </c>
      <c r="H25" s="2">
        <f>H20-H24</f>
        <v>0.8140999999999999</v>
      </c>
      <c r="I25" s="42" t="s">
        <v>6</v>
      </c>
      <c r="J25" s="3">
        <f>I20+J24</f>
        <v>42.31300000000002</v>
      </c>
      <c r="K25" s="36"/>
      <c r="N25" s="16">
        <v>667</v>
      </c>
      <c r="O25" s="14">
        <v>0.6671</v>
      </c>
      <c r="P25" s="17">
        <v>80.6</v>
      </c>
      <c r="R25" s="19">
        <v>0.667</v>
      </c>
      <c r="S25" s="20">
        <v>80.64</v>
      </c>
      <c r="T25" s="15">
        <v>666.9</v>
      </c>
    </row>
    <row r="26" spans="1:20" ht="12.75">
      <c r="A26" s="13">
        <v>1.8</v>
      </c>
      <c r="B26" s="14">
        <f t="shared" si="0"/>
        <v>1.0615153788447111</v>
      </c>
      <c r="C26" s="15">
        <v>1060.8</v>
      </c>
      <c r="D26" s="47"/>
      <c r="N26" s="16">
        <v>668</v>
      </c>
      <c r="O26" s="14">
        <v>0.6681</v>
      </c>
      <c r="P26" s="17">
        <v>80.29</v>
      </c>
      <c r="R26" s="19">
        <v>0.668</v>
      </c>
      <c r="S26" s="20">
        <v>80.33</v>
      </c>
      <c r="T26" s="15">
        <v>667.9</v>
      </c>
    </row>
    <row r="27" spans="1:20" ht="12.75">
      <c r="A27" s="13">
        <v>1.9</v>
      </c>
      <c r="B27" s="14">
        <f t="shared" si="0"/>
        <v>1.06071964017991</v>
      </c>
      <c r="C27" s="15">
        <v>1060</v>
      </c>
      <c r="D27" s="47"/>
      <c r="N27" s="16">
        <v>669</v>
      </c>
      <c r="O27" s="14">
        <v>0.6691</v>
      </c>
      <c r="P27" s="17">
        <v>79.97</v>
      </c>
      <c r="R27" s="19">
        <v>0.669</v>
      </c>
      <c r="S27" s="20">
        <v>80.01</v>
      </c>
      <c r="T27" s="15">
        <v>668.9</v>
      </c>
    </row>
    <row r="28" spans="1:20" ht="17.25">
      <c r="A28" s="13">
        <v>2</v>
      </c>
      <c r="B28" s="14">
        <f t="shared" si="0"/>
        <v>1.0599250936329587</v>
      </c>
      <c r="C28" s="15">
        <v>1059.2</v>
      </c>
      <c r="D28" s="47"/>
      <c r="E28" s="51" t="s">
        <v>12</v>
      </c>
      <c r="F28" s="41" t="s">
        <v>13</v>
      </c>
      <c r="G28" s="49">
        <v>0.8495</v>
      </c>
      <c r="H28" s="43" t="s">
        <v>3</v>
      </c>
      <c r="I28" s="38" t="s">
        <v>5</v>
      </c>
      <c r="J28" s="43" t="s">
        <v>5</v>
      </c>
      <c r="N28" s="16">
        <v>670</v>
      </c>
      <c r="O28" s="14">
        <v>0.6701</v>
      </c>
      <c r="P28" s="17">
        <v>79.65</v>
      </c>
      <c r="R28" s="19">
        <v>0.67</v>
      </c>
      <c r="S28" s="20">
        <v>79.69</v>
      </c>
      <c r="T28" s="15">
        <v>669.9</v>
      </c>
    </row>
    <row r="29" spans="1:20" ht="12.75" hidden="1">
      <c r="A29" s="13">
        <v>2.1</v>
      </c>
      <c r="B29" s="14">
        <f t="shared" si="0"/>
        <v>1.0591317365269461</v>
      </c>
      <c r="C29" s="15">
        <v>1058.5</v>
      </c>
      <c r="D29" s="47"/>
      <c r="F29" s="30"/>
      <c r="G29" s="30">
        <f>VLOOKUP(G28,R8:T433,1)</f>
        <v>0.849</v>
      </c>
      <c r="H29" s="18">
        <f>VLOOKUP(G29,R8:T433,2)</f>
        <v>35.17</v>
      </c>
      <c r="I29" s="7">
        <f>VLOOKUP(G29,R8:T433,3)</f>
        <v>848.6</v>
      </c>
      <c r="N29" s="16">
        <v>671</v>
      </c>
      <c r="O29" s="14">
        <v>0.6711</v>
      </c>
      <c r="P29" s="17">
        <v>79.34</v>
      </c>
      <c r="R29" s="19">
        <v>0.671</v>
      </c>
      <c r="S29" s="20">
        <v>79.38</v>
      </c>
      <c r="T29" s="15">
        <v>670.9</v>
      </c>
    </row>
    <row r="30" spans="1:20" ht="12.75" hidden="1">
      <c r="A30" s="13">
        <v>2.2</v>
      </c>
      <c r="B30" s="14">
        <f t="shared" si="0"/>
        <v>1.0583395661929693</v>
      </c>
      <c r="C30" s="15">
        <v>1057.7</v>
      </c>
      <c r="D30" s="47"/>
      <c r="F30" s="30">
        <f>ROUND(G29+0.001,3)</f>
        <v>0.85</v>
      </c>
      <c r="G30" s="30">
        <f>F30</f>
        <v>0.85</v>
      </c>
      <c r="H30" s="18">
        <f>VLOOKUP(G30,R8:T433,2)</f>
        <v>34.97</v>
      </c>
      <c r="I30" s="7">
        <f>VLOOKUP(G30,R8:T433,3)</f>
        <v>849.6</v>
      </c>
      <c r="N30" s="16">
        <v>672</v>
      </c>
      <c r="O30" s="14">
        <v>0.6721</v>
      </c>
      <c r="P30" s="17">
        <v>79.02</v>
      </c>
      <c r="R30" s="19">
        <v>0.672</v>
      </c>
      <c r="S30" s="20">
        <v>79.07</v>
      </c>
      <c r="T30" s="15">
        <v>671.9</v>
      </c>
    </row>
    <row r="31" spans="1:20" ht="12.75" hidden="1">
      <c r="A31" s="13">
        <v>2.3</v>
      </c>
      <c r="B31" s="14">
        <f t="shared" si="0"/>
        <v>1.0575485799701045</v>
      </c>
      <c r="C31" s="15">
        <v>1056.9</v>
      </c>
      <c r="D31" s="47"/>
      <c r="N31" s="16">
        <v>673</v>
      </c>
      <c r="O31" s="14">
        <v>0.6731</v>
      </c>
      <c r="P31" s="17">
        <v>78.71</v>
      </c>
      <c r="R31" s="19">
        <v>0.673</v>
      </c>
      <c r="S31" s="20">
        <v>78.75</v>
      </c>
      <c r="T31" s="15">
        <v>672.9</v>
      </c>
    </row>
    <row r="32" spans="1:20" ht="12.75" hidden="1">
      <c r="A32" s="13">
        <v>2.4</v>
      </c>
      <c r="B32" s="14">
        <f t="shared" si="0"/>
        <v>1.056758775205377</v>
      </c>
      <c r="C32" s="15">
        <v>1056.1</v>
      </c>
      <c r="D32" s="47"/>
      <c r="G32" s="55" t="s">
        <v>3</v>
      </c>
      <c r="H32" s="55"/>
      <c r="I32" s="55" t="s">
        <v>5</v>
      </c>
      <c r="J32" s="55"/>
      <c r="N32" s="16">
        <v>674</v>
      </c>
      <c r="O32" s="14">
        <v>0.6741</v>
      </c>
      <c r="P32" s="17">
        <v>78.4</v>
      </c>
      <c r="R32" s="19">
        <v>0.674</v>
      </c>
      <c r="S32" s="20">
        <v>78.44</v>
      </c>
      <c r="T32" s="15">
        <v>673.9</v>
      </c>
    </row>
    <row r="33" spans="1:20" ht="12.75" hidden="1">
      <c r="A33" s="13">
        <v>2.5</v>
      </c>
      <c r="B33" s="14">
        <f t="shared" si="0"/>
        <v>1.0559701492537314</v>
      </c>
      <c r="C33" s="15">
        <v>1055.3</v>
      </c>
      <c r="D33" s="47"/>
      <c r="G33" s="45">
        <f>G30-G29</f>
        <v>0.0010000000000000009</v>
      </c>
      <c r="H33" s="45">
        <f>ABS(H30-H29)</f>
        <v>0.20000000000000284</v>
      </c>
      <c r="I33" s="45">
        <f>G30-G29</f>
        <v>0.0010000000000000009</v>
      </c>
      <c r="J33" s="45">
        <f>I30-I29</f>
        <v>1</v>
      </c>
      <c r="N33" s="16">
        <v>675</v>
      </c>
      <c r="O33" s="14">
        <v>0.6751</v>
      </c>
      <c r="P33" s="17">
        <v>78.09</v>
      </c>
      <c r="R33" s="19">
        <v>0.675</v>
      </c>
      <c r="S33" s="20">
        <v>78.13</v>
      </c>
      <c r="T33" s="15">
        <v>674.9</v>
      </c>
    </row>
    <row r="34" spans="1:20" ht="12.75" hidden="1">
      <c r="A34" s="13">
        <v>2.6</v>
      </c>
      <c r="B34" s="14">
        <f t="shared" si="0"/>
        <v>1.0551826994780016</v>
      </c>
      <c r="C34" s="15">
        <v>1054.5</v>
      </c>
      <c r="D34" s="47"/>
      <c r="G34" s="45">
        <f>G30-G28</f>
        <v>0.0004999999999999449</v>
      </c>
      <c r="H34" s="45">
        <f>G34*H33/G33</f>
        <v>0.09999999999999032</v>
      </c>
      <c r="I34" s="45">
        <f>G30-G28</f>
        <v>0.0004999999999999449</v>
      </c>
      <c r="J34" s="45">
        <f>I34*J33/I33</f>
        <v>0.4999999999999445</v>
      </c>
      <c r="N34" s="16">
        <v>676</v>
      </c>
      <c r="O34" s="14">
        <v>0.6761</v>
      </c>
      <c r="P34" s="17">
        <v>77.78</v>
      </c>
      <c r="R34" s="19">
        <v>0.676</v>
      </c>
      <c r="S34" s="20">
        <v>77.82</v>
      </c>
      <c r="T34" s="15">
        <v>675.9</v>
      </c>
    </row>
    <row r="35" spans="1:20" ht="15">
      <c r="A35" s="13">
        <v>2.7</v>
      </c>
      <c r="B35" s="14">
        <f t="shared" si="0"/>
        <v>1.0543964232488823</v>
      </c>
      <c r="C35" s="15">
        <v>1053.7</v>
      </c>
      <c r="D35" s="47"/>
      <c r="G35" s="42" t="s">
        <v>6</v>
      </c>
      <c r="H35" s="3">
        <f>H30+H34</f>
        <v>35.069999999999986</v>
      </c>
      <c r="I35" s="42" t="s">
        <v>6</v>
      </c>
      <c r="J35" s="34">
        <f>(I30-J34)/1000</f>
        <v>0.8491000000000001</v>
      </c>
      <c r="N35" s="16">
        <v>677</v>
      </c>
      <c r="O35" s="14">
        <v>0.6771</v>
      </c>
      <c r="P35" s="17">
        <v>77.47</v>
      </c>
      <c r="R35" s="19">
        <v>0.677</v>
      </c>
      <c r="S35" s="20">
        <v>77.51</v>
      </c>
      <c r="T35" s="15">
        <v>676.9</v>
      </c>
    </row>
    <row r="36" spans="1:20" ht="12.75">
      <c r="A36" s="13">
        <v>2.8</v>
      </c>
      <c r="B36" s="14">
        <f t="shared" si="0"/>
        <v>1.0536113179448994</v>
      </c>
      <c r="C36" s="15">
        <v>1052.9</v>
      </c>
      <c r="D36" s="47"/>
      <c r="N36" s="16">
        <v>678</v>
      </c>
      <c r="O36" s="14">
        <v>0.6781</v>
      </c>
      <c r="P36" s="17">
        <v>77.16</v>
      </c>
      <c r="R36" s="19">
        <v>0.678</v>
      </c>
      <c r="S36" s="20">
        <v>77.2</v>
      </c>
      <c r="T36" s="15">
        <v>677.9</v>
      </c>
    </row>
    <row r="37" spans="1:20" ht="12.75">
      <c r="A37" s="13">
        <v>2.9</v>
      </c>
      <c r="B37" s="14">
        <f t="shared" si="0"/>
        <v>1.052827380952381</v>
      </c>
      <c r="C37" s="15">
        <v>1052.2</v>
      </c>
      <c r="D37" s="47"/>
      <c r="N37" s="16">
        <v>679</v>
      </c>
      <c r="O37" s="14">
        <v>0.6791</v>
      </c>
      <c r="P37" s="17">
        <v>76.85</v>
      </c>
      <c r="R37" s="19">
        <v>0.679</v>
      </c>
      <c r="S37" s="20">
        <v>76.89</v>
      </c>
      <c r="T37" s="15">
        <v>678.9</v>
      </c>
    </row>
    <row r="38" spans="1:20" ht="12.75">
      <c r="A38" s="13">
        <v>3</v>
      </c>
      <c r="B38" s="14">
        <f t="shared" si="0"/>
        <v>1.0520446096654275</v>
      </c>
      <c r="C38" s="15">
        <v>1051.4</v>
      </c>
      <c r="D38" s="47"/>
      <c r="N38" s="16">
        <v>680</v>
      </c>
      <c r="O38" s="14">
        <v>0.6801</v>
      </c>
      <c r="P38" s="17">
        <v>76.54</v>
      </c>
      <c r="R38" s="19">
        <v>0.68</v>
      </c>
      <c r="S38" s="20">
        <v>76.59</v>
      </c>
      <c r="T38" s="15">
        <v>679.9</v>
      </c>
    </row>
    <row r="39" spans="1:20" ht="12.75">
      <c r="A39" s="13">
        <v>3.1</v>
      </c>
      <c r="B39" s="14">
        <f t="shared" si="0"/>
        <v>1.0512630014858841</v>
      </c>
      <c r="C39" s="15">
        <v>1050.6</v>
      </c>
      <c r="D39" s="47"/>
      <c r="N39" s="16">
        <v>681</v>
      </c>
      <c r="O39" s="14">
        <v>0.6811</v>
      </c>
      <c r="P39" s="17">
        <v>76.24</v>
      </c>
      <c r="R39" s="19">
        <v>0.681</v>
      </c>
      <c r="S39" s="20">
        <v>76.28</v>
      </c>
      <c r="T39" s="15">
        <v>680.9</v>
      </c>
    </row>
    <row r="40" spans="1:20" ht="12.75">
      <c r="A40" s="13">
        <v>3.2</v>
      </c>
      <c r="B40" s="14">
        <f t="shared" si="0"/>
        <v>1.0504825538233111</v>
      </c>
      <c r="C40" s="15">
        <v>1049.8</v>
      </c>
      <c r="D40" s="47"/>
      <c r="N40" s="16">
        <v>682</v>
      </c>
      <c r="O40" s="14">
        <v>0.6821</v>
      </c>
      <c r="P40" s="17">
        <v>75.93</v>
      </c>
      <c r="R40" s="19">
        <v>0.682</v>
      </c>
      <c r="S40" s="20">
        <v>75.98</v>
      </c>
      <c r="T40" s="15">
        <v>681.9</v>
      </c>
    </row>
    <row r="41" spans="1:20" ht="12.75">
      <c r="A41" s="13">
        <v>3.3</v>
      </c>
      <c r="B41" s="14">
        <f t="shared" si="0"/>
        <v>1.0497032640949553</v>
      </c>
      <c r="C41" s="15">
        <v>1049</v>
      </c>
      <c r="D41" s="47"/>
      <c r="N41" s="16">
        <v>683</v>
      </c>
      <c r="O41" s="14">
        <v>0.6831</v>
      </c>
      <c r="P41" s="17">
        <v>75.63</v>
      </c>
      <c r="R41" s="19">
        <v>0.683</v>
      </c>
      <c r="S41" s="20">
        <v>75.67</v>
      </c>
      <c r="T41" s="15">
        <v>682.9</v>
      </c>
    </row>
    <row r="42" spans="1:20" ht="12.75">
      <c r="A42" s="13">
        <v>3.4</v>
      </c>
      <c r="B42" s="14">
        <f t="shared" si="0"/>
        <v>1.0489251297257227</v>
      </c>
      <c r="C42" s="15">
        <v>1048.3</v>
      </c>
      <c r="D42" s="47"/>
      <c r="N42" s="16">
        <v>684</v>
      </c>
      <c r="O42" s="14">
        <v>0.6842</v>
      </c>
      <c r="P42" s="17">
        <v>75.33</v>
      </c>
      <c r="R42" s="19">
        <v>0.684</v>
      </c>
      <c r="S42" s="20">
        <v>75.37</v>
      </c>
      <c r="T42" s="15">
        <v>683.8</v>
      </c>
    </row>
    <row r="43" spans="1:20" ht="12.75">
      <c r="A43" s="13">
        <v>3.5</v>
      </c>
      <c r="B43" s="14">
        <f t="shared" si="0"/>
        <v>1.048148148148148</v>
      </c>
      <c r="C43" s="15">
        <v>1047.5</v>
      </c>
      <c r="D43" s="47"/>
      <c r="N43" s="16">
        <v>685</v>
      </c>
      <c r="O43" s="14">
        <v>0.6852</v>
      </c>
      <c r="P43" s="17">
        <v>75.02</v>
      </c>
      <c r="R43" s="19">
        <v>0.685</v>
      </c>
      <c r="S43" s="20">
        <v>75.07</v>
      </c>
      <c r="T43" s="15">
        <v>684.8</v>
      </c>
    </row>
    <row r="44" spans="1:20" ht="12.75">
      <c r="A44" s="13">
        <v>3.6</v>
      </c>
      <c r="B44" s="14">
        <f t="shared" si="0"/>
        <v>1.0473723168023688</v>
      </c>
      <c r="C44" s="15">
        <v>1046.7</v>
      </c>
      <c r="D44" s="47"/>
      <c r="N44" s="16">
        <v>686</v>
      </c>
      <c r="O44" s="14">
        <v>0.6862</v>
      </c>
      <c r="P44" s="17">
        <v>74.72</v>
      </c>
      <c r="R44" s="19">
        <v>0.686</v>
      </c>
      <c r="S44" s="20">
        <v>74.77</v>
      </c>
      <c r="T44" s="15">
        <v>685.8</v>
      </c>
    </row>
    <row r="45" spans="1:20" ht="12.75">
      <c r="A45" s="13">
        <v>3.7</v>
      </c>
      <c r="B45" s="14">
        <f t="shared" si="0"/>
        <v>1.0465976331360947</v>
      </c>
      <c r="C45" s="15">
        <v>1045.9</v>
      </c>
      <c r="D45" s="47"/>
      <c r="N45" s="16">
        <v>687</v>
      </c>
      <c r="O45" s="14">
        <v>0.6872</v>
      </c>
      <c r="P45" s="17">
        <v>74.42</v>
      </c>
      <c r="R45" s="19">
        <v>0.687</v>
      </c>
      <c r="S45" s="20">
        <v>74.47</v>
      </c>
      <c r="T45" s="15">
        <v>686.8</v>
      </c>
    </row>
    <row r="46" spans="1:20" ht="12.75">
      <c r="A46" s="13">
        <v>3.8</v>
      </c>
      <c r="B46" s="14">
        <f t="shared" si="0"/>
        <v>1.0458240946045823</v>
      </c>
      <c r="C46" s="15">
        <v>1045.2</v>
      </c>
      <c r="D46" s="47"/>
      <c r="N46" s="16">
        <v>688</v>
      </c>
      <c r="O46" s="14">
        <v>0.6882</v>
      </c>
      <c r="P46" s="17">
        <v>74.12</v>
      </c>
      <c r="R46" s="19">
        <v>0.688</v>
      </c>
      <c r="S46" s="20">
        <v>74.17</v>
      </c>
      <c r="T46" s="15">
        <v>687.8</v>
      </c>
    </row>
    <row r="47" spans="1:20" ht="12.75">
      <c r="A47" s="13">
        <v>3.9</v>
      </c>
      <c r="B47" s="14">
        <f t="shared" si="0"/>
        <v>1.0450516986706055</v>
      </c>
      <c r="C47" s="15">
        <v>1044.4</v>
      </c>
      <c r="D47" s="47"/>
      <c r="N47" s="16">
        <v>689</v>
      </c>
      <c r="O47" s="14">
        <v>0.6892</v>
      </c>
      <c r="P47" s="17">
        <v>73.82</v>
      </c>
      <c r="R47" s="19">
        <v>0.689</v>
      </c>
      <c r="S47" s="20">
        <v>73.87</v>
      </c>
      <c r="T47" s="15">
        <v>688.8</v>
      </c>
    </row>
    <row r="48" spans="1:20" ht="12.75">
      <c r="A48" s="13">
        <v>4</v>
      </c>
      <c r="B48" s="14">
        <f t="shared" si="0"/>
        <v>1.044280442804428</v>
      </c>
      <c r="C48" s="15">
        <v>1043.6</v>
      </c>
      <c r="D48" s="47"/>
      <c r="N48" s="16">
        <v>690</v>
      </c>
      <c r="O48" s="14">
        <v>0.6902</v>
      </c>
      <c r="P48" s="17">
        <v>73.53</v>
      </c>
      <c r="R48" s="19">
        <v>0.69</v>
      </c>
      <c r="S48" s="20">
        <v>73.57</v>
      </c>
      <c r="T48" s="15">
        <v>689.8</v>
      </c>
    </row>
    <row r="49" spans="1:20" ht="12.75">
      <c r="A49" s="13">
        <v>4.1</v>
      </c>
      <c r="B49" s="14">
        <f t="shared" si="0"/>
        <v>1.0435103244837758</v>
      </c>
      <c r="C49" s="15">
        <v>1042.8</v>
      </c>
      <c r="D49" s="47"/>
      <c r="N49" s="16">
        <v>691</v>
      </c>
      <c r="O49" s="14">
        <v>0.6912</v>
      </c>
      <c r="P49" s="17">
        <v>73.23</v>
      </c>
      <c r="R49" s="19">
        <v>0.691</v>
      </c>
      <c r="S49" s="20">
        <v>73.28</v>
      </c>
      <c r="T49" s="15">
        <v>690.8</v>
      </c>
    </row>
    <row r="50" spans="1:20" ht="12.75">
      <c r="A50" s="13">
        <v>4.2</v>
      </c>
      <c r="B50" s="14">
        <f t="shared" si="0"/>
        <v>1.04274134119381</v>
      </c>
      <c r="C50" s="15">
        <v>1042.1</v>
      </c>
      <c r="D50" s="47"/>
      <c r="N50" s="16">
        <v>692</v>
      </c>
      <c r="O50" s="14">
        <v>0.6922</v>
      </c>
      <c r="P50" s="17">
        <v>72.93</v>
      </c>
      <c r="R50" s="19">
        <v>0.692</v>
      </c>
      <c r="S50" s="20">
        <v>72.98</v>
      </c>
      <c r="T50" s="15">
        <v>691.8</v>
      </c>
    </row>
    <row r="51" spans="1:20" ht="12.75">
      <c r="A51" s="13">
        <v>4.3</v>
      </c>
      <c r="B51" s="14">
        <f t="shared" si="0"/>
        <v>1.0419734904270985</v>
      </c>
      <c r="C51" s="15">
        <v>1041.3</v>
      </c>
      <c r="D51" s="47"/>
      <c r="N51" s="16">
        <v>693</v>
      </c>
      <c r="O51" s="14">
        <v>0.6932</v>
      </c>
      <c r="P51" s="17">
        <v>72.64</v>
      </c>
      <c r="R51" s="19">
        <v>0.693</v>
      </c>
      <c r="S51" s="20">
        <v>72.68</v>
      </c>
      <c r="T51" s="15">
        <v>692.8</v>
      </c>
    </row>
    <row r="52" spans="1:20" ht="12.75">
      <c r="A52" s="13">
        <v>4.4</v>
      </c>
      <c r="B52" s="14">
        <f t="shared" si="0"/>
        <v>1.041206769683591</v>
      </c>
      <c r="C52" s="15">
        <v>1040.5</v>
      </c>
      <c r="D52" s="47"/>
      <c r="N52" s="16">
        <v>694</v>
      </c>
      <c r="O52" s="14">
        <v>0.6942</v>
      </c>
      <c r="P52" s="17">
        <v>72.34</v>
      </c>
      <c r="R52" s="19">
        <v>0.694</v>
      </c>
      <c r="S52" s="20">
        <v>72.39</v>
      </c>
      <c r="T52" s="15">
        <v>693.8</v>
      </c>
    </row>
    <row r="53" spans="1:20" ht="12.75">
      <c r="A53" s="13">
        <v>4.5</v>
      </c>
      <c r="B53" s="14">
        <f t="shared" si="0"/>
        <v>1.0404411764705883</v>
      </c>
      <c r="C53" s="15">
        <v>1039.8</v>
      </c>
      <c r="D53" s="47"/>
      <c r="N53" s="16">
        <v>695</v>
      </c>
      <c r="O53" s="14">
        <v>0.6952</v>
      </c>
      <c r="P53" s="17">
        <v>72.05</v>
      </c>
      <c r="R53" s="19">
        <v>0.695</v>
      </c>
      <c r="S53" s="20">
        <v>72.1</v>
      </c>
      <c r="T53" s="15">
        <v>694.8</v>
      </c>
    </row>
    <row r="54" spans="1:20" ht="12.75">
      <c r="A54" s="13">
        <v>4.6</v>
      </c>
      <c r="B54" s="14">
        <f t="shared" si="0"/>
        <v>1.0396767083027185</v>
      </c>
      <c r="C54" s="15">
        <v>1039</v>
      </c>
      <c r="D54" s="47"/>
      <c r="N54" s="16">
        <v>696</v>
      </c>
      <c r="O54" s="14">
        <v>0.6962</v>
      </c>
      <c r="P54" s="17">
        <v>71.76</v>
      </c>
      <c r="R54" s="19">
        <v>0.696</v>
      </c>
      <c r="S54" s="20">
        <v>71.8</v>
      </c>
      <c r="T54" s="15">
        <v>695.8</v>
      </c>
    </row>
    <row r="55" spans="1:20" ht="12.75">
      <c r="A55" s="13">
        <v>4.7</v>
      </c>
      <c r="B55" s="14">
        <f t="shared" si="0"/>
        <v>1.0389133627019091</v>
      </c>
      <c r="C55" s="15">
        <v>1038.3</v>
      </c>
      <c r="D55" s="47"/>
      <c r="N55" s="16">
        <v>697</v>
      </c>
      <c r="O55" s="14">
        <v>0.6972</v>
      </c>
      <c r="P55" s="17">
        <v>71.46</v>
      </c>
      <c r="R55" s="19">
        <v>0.697</v>
      </c>
      <c r="S55" s="20">
        <v>71.51</v>
      </c>
      <c r="T55" s="15">
        <v>696.8</v>
      </c>
    </row>
    <row r="56" spans="1:20" ht="12.75">
      <c r="A56" s="13">
        <v>4.8</v>
      </c>
      <c r="B56" s="14">
        <f t="shared" si="0"/>
        <v>1.0381511371973586</v>
      </c>
      <c r="C56" s="15">
        <v>1037.5</v>
      </c>
      <c r="D56" s="47"/>
      <c r="N56" s="16">
        <v>698</v>
      </c>
      <c r="O56" s="14">
        <v>0.6982</v>
      </c>
      <c r="P56" s="17">
        <v>71.17</v>
      </c>
      <c r="R56" s="19">
        <v>0.698</v>
      </c>
      <c r="S56" s="20">
        <v>71.22</v>
      </c>
      <c r="T56" s="15">
        <v>697.8</v>
      </c>
    </row>
    <row r="57" spans="1:20" ht="12.75">
      <c r="A57" s="13">
        <v>4.9</v>
      </c>
      <c r="B57" s="14">
        <f t="shared" si="0"/>
        <v>1.0373900293255132</v>
      </c>
      <c r="C57" s="15">
        <v>1036.7</v>
      </c>
      <c r="D57" s="47"/>
      <c r="N57" s="16">
        <v>699</v>
      </c>
      <c r="O57" s="14">
        <v>0.6992</v>
      </c>
      <c r="P57" s="17">
        <v>70.88</v>
      </c>
      <c r="R57" s="19">
        <v>0.699</v>
      </c>
      <c r="S57" s="20">
        <v>70.93</v>
      </c>
      <c r="T57" s="15">
        <v>698.8</v>
      </c>
    </row>
    <row r="58" spans="1:20" ht="12.75">
      <c r="A58" s="13">
        <v>5</v>
      </c>
      <c r="B58" s="14">
        <f t="shared" si="0"/>
        <v>1.0366300366300367</v>
      </c>
      <c r="C58" s="15">
        <v>1036</v>
      </c>
      <c r="D58" s="47"/>
      <c r="N58" s="16">
        <v>700</v>
      </c>
      <c r="O58" s="14">
        <v>0.7002</v>
      </c>
      <c r="P58" s="17">
        <v>70.59</v>
      </c>
      <c r="R58" s="19">
        <v>0.7</v>
      </c>
      <c r="S58" s="20">
        <v>70.64</v>
      </c>
      <c r="T58" s="15">
        <v>699.8</v>
      </c>
    </row>
    <row r="59" spans="1:20" ht="12.75">
      <c r="A59" s="13">
        <v>5.1</v>
      </c>
      <c r="B59" s="14">
        <f t="shared" si="0"/>
        <v>1.0358711566617862</v>
      </c>
      <c r="C59" s="15">
        <v>1035.2</v>
      </c>
      <c r="D59" s="47"/>
      <c r="N59" s="16">
        <v>701</v>
      </c>
      <c r="O59" s="14">
        <v>0.7012</v>
      </c>
      <c r="P59" s="17">
        <v>70.3</v>
      </c>
      <c r="R59" s="19">
        <v>0.701</v>
      </c>
      <c r="S59" s="20">
        <v>70.35</v>
      </c>
      <c r="T59" s="15">
        <v>700.8</v>
      </c>
    </row>
    <row r="60" spans="1:20" ht="12.75">
      <c r="A60" s="13">
        <v>5.2</v>
      </c>
      <c r="B60" s="14">
        <f t="shared" si="0"/>
        <v>1.0351133869787859</v>
      </c>
      <c r="C60" s="15">
        <v>1034.5</v>
      </c>
      <c r="D60" s="47"/>
      <c r="N60" s="16">
        <v>702</v>
      </c>
      <c r="O60" s="14">
        <v>0.7022</v>
      </c>
      <c r="P60" s="17">
        <v>70.02</v>
      </c>
      <c r="R60" s="19">
        <v>0.702</v>
      </c>
      <c r="S60" s="20">
        <v>70.07</v>
      </c>
      <c r="T60" s="15">
        <v>701.8</v>
      </c>
    </row>
    <row r="61" spans="1:20" ht="12.75">
      <c r="A61" s="13">
        <v>5.3</v>
      </c>
      <c r="B61" s="14">
        <f t="shared" si="0"/>
        <v>1.0343567251461987</v>
      </c>
      <c r="C61" s="15">
        <v>1033.7</v>
      </c>
      <c r="D61" s="47"/>
      <c r="N61" s="16">
        <v>703</v>
      </c>
      <c r="O61" s="14">
        <v>0.7032</v>
      </c>
      <c r="P61" s="17">
        <v>69.73</v>
      </c>
      <c r="R61" s="19">
        <v>0.703</v>
      </c>
      <c r="S61" s="20">
        <v>69.78</v>
      </c>
      <c r="T61" s="15">
        <v>702.8</v>
      </c>
    </row>
    <row r="62" spans="1:20" ht="12.75">
      <c r="A62" s="13">
        <v>5.4</v>
      </c>
      <c r="B62" s="14">
        <f t="shared" si="0"/>
        <v>1.0336011687363038</v>
      </c>
      <c r="C62" s="15">
        <v>1033</v>
      </c>
      <c r="D62" s="47"/>
      <c r="N62" s="16">
        <v>704</v>
      </c>
      <c r="O62" s="14">
        <v>0.7042</v>
      </c>
      <c r="P62" s="17">
        <v>69.44</v>
      </c>
      <c r="R62" s="19">
        <v>0.704</v>
      </c>
      <c r="S62" s="20">
        <v>69.49</v>
      </c>
      <c r="T62" s="15">
        <v>703.8</v>
      </c>
    </row>
    <row r="63" spans="1:20" ht="12.75">
      <c r="A63" s="13">
        <v>5.5</v>
      </c>
      <c r="B63" s="14">
        <f t="shared" si="0"/>
        <v>1.032846715328467</v>
      </c>
      <c r="C63" s="15">
        <v>1032.2</v>
      </c>
      <c r="D63" s="47"/>
      <c r="N63" s="16">
        <v>705</v>
      </c>
      <c r="O63" s="14">
        <v>0.7052</v>
      </c>
      <c r="P63" s="17">
        <v>69.16</v>
      </c>
      <c r="R63" s="19">
        <v>0.705</v>
      </c>
      <c r="S63" s="20">
        <v>69.21</v>
      </c>
      <c r="T63" s="15">
        <v>704.8</v>
      </c>
    </row>
    <row r="64" spans="1:20" ht="12.75">
      <c r="A64" s="13">
        <v>5.6</v>
      </c>
      <c r="B64" s="14">
        <f t="shared" si="0"/>
        <v>1.0320933625091175</v>
      </c>
      <c r="C64" s="15">
        <v>1031.4</v>
      </c>
      <c r="D64" s="47"/>
      <c r="N64" s="16">
        <v>706</v>
      </c>
      <c r="O64" s="14">
        <v>0.7062</v>
      </c>
      <c r="P64" s="17">
        <v>68.87</v>
      </c>
      <c r="R64" s="19">
        <v>0.706</v>
      </c>
      <c r="S64" s="20">
        <v>68.92</v>
      </c>
      <c r="T64" s="15">
        <v>705.8</v>
      </c>
    </row>
    <row r="65" spans="1:20" ht="12.75">
      <c r="A65" s="13">
        <v>5.7</v>
      </c>
      <c r="B65" s="14">
        <f t="shared" si="0"/>
        <v>1.0313411078717203</v>
      </c>
      <c r="C65" s="15">
        <v>1030.7</v>
      </c>
      <c r="D65" s="47"/>
      <c r="N65" s="16">
        <v>707</v>
      </c>
      <c r="O65" s="14">
        <v>0.7072</v>
      </c>
      <c r="P65" s="17">
        <v>68.59</v>
      </c>
      <c r="R65" s="19">
        <v>0.707</v>
      </c>
      <c r="S65" s="20">
        <v>68.64</v>
      </c>
      <c r="T65" s="15">
        <v>706.8</v>
      </c>
    </row>
    <row r="66" spans="1:20" ht="12.75">
      <c r="A66" s="13">
        <v>5.8</v>
      </c>
      <c r="B66" s="14">
        <f t="shared" si="0"/>
        <v>1.0305899490167516</v>
      </c>
      <c r="C66" s="15">
        <v>1029.9</v>
      </c>
      <c r="D66" s="47"/>
      <c r="N66" s="16">
        <v>708</v>
      </c>
      <c r="O66" s="14">
        <v>0.7082</v>
      </c>
      <c r="P66" s="17">
        <v>68.31</v>
      </c>
      <c r="R66" s="19">
        <v>0.708</v>
      </c>
      <c r="S66" s="20">
        <v>68.36</v>
      </c>
      <c r="T66" s="15">
        <v>707.8</v>
      </c>
    </row>
    <row r="67" spans="1:20" ht="12.75">
      <c r="A67" s="13">
        <v>5.9</v>
      </c>
      <c r="B67" s="14">
        <f t="shared" si="0"/>
        <v>1.029839883551674</v>
      </c>
      <c r="C67" s="15">
        <v>1029.2</v>
      </c>
      <c r="D67" s="47"/>
      <c r="N67" s="16">
        <v>709</v>
      </c>
      <c r="O67" s="14">
        <v>0.7092</v>
      </c>
      <c r="P67" s="17">
        <v>68.02</v>
      </c>
      <c r="R67" s="19">
        <v>0.709</v>
      </c>
      <c r="S67" s="20">
        <v>68.08</v>
      </c>
      <c r="T67" s="15">
        <v>708.8</v>
      </c>
    </row>
    <row r="68" spans="1:20" ht="12.75">
      <c r="A68" s="13">
        <v>6</v>
      </c>
      <c r="B68" s="14">
        <f t="shared" si="0"/>
        <v>1.029090909090909</v>
      </c>
      <c r="C68" s="15">
        <v>1028.4</v>
      </c>
      <c r="D68" s="47"/>
      <c r="N68" s="16">
        <v>710</v>
      </c>
      <c r="O68" s="14">
        <v>0.7102</v>
      </c>
      <c r="P68" s="17">
        <v>67.74</v>
      </c>
      <c r="R68" s="19">
        <v>0.71</v>
      </c>
      <c r="S68" s="20">
        <v>67.8</v>
      </c>
      <c r="T68" s="15">
        <v>709.8</v>
      </c>
    </row>
    <row r="69" spans="1:20" ht="12.75">
      <c r="A69" s="13">
        <v>6.1</v>
      </c>
      <c r="B69" s="14">
        <f t="shared" si="0"/>
        <v>1.028343023255814</v>
      </c>
      <c r="C69" s="15">
        <v>1027.7</v>
      </c>
      <c r="D69" s="47"/>
      <c r="N69" s="16">
        <v>711</v>
      </c>
      <c r="O69" s="14">
        <v>0.7112</v>
      </c>
      <c r="P69" s="17">
        <v>67.46</v>
      </c>
      <c r="R69" s="19">
        <v>0.711</v>
      </c>
      <c r="S69" s="20">
        <v>67.52</v>
      </c>
      <c r="T69" s="15">
        <v>710.8</v>
      </c>
    </row>
    <row r="70" spans="1:20" ht="12.75">
      <c r="A70" s="13">
        <v>6.2</v>
      </c>
      <c r="B70" s="14">
        <f t="shared" si="0"/>
        <v>1.0275962236746552</v>
      </c>
      <c r="C70" s="15">
        <v>1027</v>
      </c>
      <c r="D70" s="47"/>
      <c r="N70" s="16">
        <v>712</v>
      </c>
      <c r="O70" s="14">
        <v>0.7122</v>
      </c>
      <c r="P70" s="17">
        <v>67.18</v>
      </c>
      <c r="R70" s="19">
        <v>0.712</v>
      </c>
      <c r="S70" s="20">
        <v>67.24</v>
      </c>
      <c r="T70" s="15">
        <v>711.8</v>
      </c>
    </row>
    <row r="71" spans="1:20" ht="12.75">
      <c r="A71" s="13">
        <v>6.3</v>
      </c>
      <c r="B71" s="14">
        <f t="shared" si="0"/>
        <v>1.0268505079825834</v>
      </c>
      <c r="C71" s="15">
        <v>1026.2</v>
      </c>
      <c r="D71" s="47"/>
      <c r="N71" s="16">
        <v>713</v>
      </c>
      <c r="O71" s="14">
        <v>0.7132</v>
      </c>
      <c r="P71" s="17">
        <v>66.9</v>
      </c>
      <c r="R71" s="19">
        <v>0.713</v>
      </c>
      <c r="S71" s="20">
        <v>66.96</v>
      </c>
      <c r="T71" s="15">
        <v>712.8</v>
      </c>
    </row>
    <row r="72" spans="1:20" ht="12.75">
      <c r="A72" s="13">
        <v>6.4</v>
      </c>
      <c r="B72" s="14">
        <f aca="true" t="shared" si="1" ref="B72:B135">141.5/(A72+131.5)</f>
        <v>1.0261058738216098</v>
      </c>
      <c r="C72" s="15">
        <v>1025.5</v>
      </c>
      <c r="D72" s="47"/>
      <c r="N72" s="16">
        <v>714</v>
      </c>
      <c r="O72" s="14">
        <v>0.7142</v>
      </c>
      <c r="P72" s="17">
        <v>66.63</v>
      </c>
      <c r="R72" s="19">
        <v>0.714</v>
      </c>
      <c r="S72" s="20">
        <v>66.68</v>
      </c>
      <c r="T72" s="15">
        <v>713.8</v>
      </c>
    </row>
    <row r="73" spans="1:20" ht="12.75">
      <c r="A73" s="13">
        <v>6.5</v>
      </c>
      <c r="B73" s="14">
        <f t="shared" si="1"/>
        <v>1.0253623188405796</v>
      </c>
      <c r="C73" s="15">
        <v>1024.7</v>
      </c>
      <c r="D73" s="47"/>
      <c r="N73" s="16">
        <v>715</v>
      </c>
      <c r="O73" s="14">
        <v>0.7152</v>
      </c>
      <c r="P73" s="17">
        <v>66.35</v>
      </c>
      <c r="R73" s="19">
        <v>0.715</v>
      </c>
      <c r="S73" s="20">
        <v>66.4</v>
      </c>
      <c r="T73" s="15">
        <v>714.8</v>
      </c>
    </row>
    <row r="74" spans="1:20" ht="12.75">
      <c r="A74" s="13">
        <v>6.6</v>
      </c>
      <c r="B74" s="14">
        <f t="shared" si="1"/>
        <v>1.0246198406951486</v>
      </c>
      <c r="C74" s="15">
        <v>1024</v>
      </c>
      <c r="D74" s="47"/>
      <c r="N74" s="16">
        <v>716</v>
      </c>
      <c r="O74" s="14">
        <v>0.7162</v>
      </c>
      <c r="P74" s="17">
        <v>66.07</v>
      </c>
      <c r="R74" s="19">
        <v>0.716</v>
      </c>
      <c r="S74" s="20">
        <v>66.13</v>
      </c>
      <c r="T74" s="15">
        <v>715.8</v>
      </c>
    </row>
    <row r="75" spans="1:20" ht="12.75">
      <c r="A75" s="13">
        <v>6.7</v>
      </c>
      <c r="B75" s="14">
        <f t="shared" si="1"/>
        <v>1.023878437047757</v>
      </c>
      <c r="C75" s="15">
        <v>1023.2</v>
      </c>
      <c r="D75" s="47"/>
      <c r="N75" s="16">
        <v>717</v>
      </c>
      <c r="O75" s="14">
        <v>0.7172</v>
      </c>
      <c r="P75" s="17">
        <v>65.8</v>
      </c>
      <c r="R75" s="19">
        <v>0.717</v>
      </c>
      <c r="S75" s="20">
        <v>65.85</v>
      </c>
      <c r="T75" s="15">
        <v>716.8</v>
      </c>
    </row>
    <row r="76" spans="1:20" ht="12.75">
      <c r="A76" s="13">
        <v>6.8</v>
      </c>
      <c r="B76" s="14">
        <f t="shared" si="1"/>
        <v>1.0231381055676065</v>
      </c>
      <c r="C76" s="15">
        <v>1022.5</v>
      </c>
      <c r="D76" s="47"/>
      <c r="N76" s="16">
        <v>718</v>
      </c>
      <c r="O76" s="14">
        <v>0.7182</v>
      </c>
      <c r="P76" s="17">
        <v>65.52</v>
      </c>
      <c r="R76" s="19">
        <v>0.718</v>
      </c>
      <c r="S76" s="20">
        <v>65.58</v>
      </c>
      <c r="T76" s="15">
        <v>717.8</v>
      </c>
    </row>
    <row r="77" spans="1:20" ht="12.75">
      <c r="A77" s="13">
        <v>6.9</v>
      </c>
      <c r="B77" s="14">
        <f t="shared" si="1"/>
        <v>1.0223988439306357</v>
      </c>
      <c r="C77" s="15">
        <v>1021.8</v>
      </c>
      <c r="D77" s="47"/>
      <c r="N77" s="16">
        <v>719</v>
      </c>
      <c r="O77" s="14">
        <v>0.7192</v>
      </c>
      <c r="P77" s="17">
        <v>65.25</v>
      </c>
      <c r="R77" s="19">
        <v>0.719</v>
      </c>
      <c r="S77" s="20">
        <v>65.3</v>
      </c>
      <c r="T77" s="15">
        <v>718.8</v>
      </c>
    </row>
    <row r="78" spans="1:20" ht="12.75">
      <c r="A78" s="13">
        <v>7</v>
      </c>
      <c r="B78" s="14">
        <f t="shared" si="1"/>
        <v>1.0216606498194947</v>
      </c>
      <c r="C78" s="15">
        <v>1021</v>
      </c>
      <c r="D78" s="47"/>
      <c r="N78" s="16">
        <v>720</v>
      </c>
      <c r="O78" s="14">
        <v>0.7202</v>
      </c>
      <c r="P78" s="17">
        <v>64.97</v>
      </c>
      <c r="R78" s="19">
        <v>0.72</v>
      </c>
      <c r="S78" s="20">
        <v>65.03</v>
      </c>
      <c r="T78" s="15">
        <v>719.8</v>
      </c>
    </row>
    <row r="79" spans="1:20" ht="12.75">
      <c r="A79" s="13">
        <v>7.1</v>
      </c>
      <c r="B79" s="14">
        <f t="shared" si="1"/>
        <v>1.020923520923521</v>
      </c>
      <c r="C79" s="15">
        <v>1020.3</v>
      </c>
      <c r="D79" s="47"/>
      <c r="N79" s="16">
        <v>721</v>
      </c>
      <c r="O79" s="14">
        <v>0.7212</v>
      </c>
      <c r="P79" s="17">
        <v>64.7</v>
      </c>
      <c r="R79" s="19">
        <v>0.721</v>
      </c>
      <c r="S79" s="20">
        <v>64.76</v>
      </c>
      <c r="T79" s="15">
        <v>720.8</v>
      </c>
    </row>
    <row r="80" spans="1:20" ht="12.75">
      <c r="A80" s="13">
        <v>7.2</v>
      </c>
      <c r="B80" s="14">
        <f t="shared" si="1"/>
        <v>1.0201874549387167</v>
      </c>
      <c r="C80" s="15">
        <v>1019.6</v>
      </c>
      <c r="D80" s="47"/>
      <c r="N80" s="16">
        <v>722</v>
      </c>
      <c r="O80" s="14">
        <v>0.7222</v>
      </c>
      <c r="P80" s="17">
        <v>64.43</v>
      </c>
      <c r="R80" s="19">
        <v>0.722</v>
      </c>
      <c r="S80" s="20">
        <v>64.48</v>
      </c>
      <c r="T80" s="15">
        <v>721.8</v>
      </c>
    </row>
    <row r="81" spans="1:20" ht="12.75">
      <c r="A81" s="13">
        <v>7.3</v>
      </c>
      <c r="B81" s="14">
        <f t="shared" si="1"/>
        <v>1.0194524495677233</v>
      </c>
      <c r="C81" s="15">
        <v>1018.8</v>
      </c>
      <c r="D81" s="47"/>
      <c r="N81" s="16">
        <v>723</v>
      </c>
      <c r="O81" s="14">
        <v>0.7232</v>
      </c>
      <c r="P81" s="17">
        <v>64.16</v>
      </c>
      <c r="R81" s="19">
        <v>0.723</v>
      </c>
      <c r="S81" s="20">
        <v>64.21</v>
      </c>
      <c r="T81" s="15">
        <v>722.8</v>
      </c>
    </row>
    <row r="82" spans="1:20" ht="12.75">
      <c r="A82" s="13">
        <v>7.4</v>
      </c>
      <c r="B82" s="14">
        <f t="shared" si="1"/>
        <v>1.0187185025197985</v>
      </c>
      <c r="C82" s="15">
        <v>1018.1</v>
      </c>
      <c r="D82" s="47"/>
      <c r="N82" s="16">
        <v>724</v>
      </c>
      <c r="O82" s="14">
        <v>0.7242</v>
      </c>
      <c r="P82" s="17">
        <v>63.89</v>
      </c>
      <c r="R82" s="19">
        <v>0.724</v>
      </c>
      <c r="S82" s="20">
        <v>63.94</v>
      </c>
      <c r="T82" s="15">
        <v>723.8</v>
      </c>
    </row>
    <row r="83" spans="1:20" ht="12.75">
      <c r="A83" s="13">
        <v>7.5</v>
      </c>
      <c r="B83" s="14">
        <f t="shared" si="1"/>
        <v>1.0179856115107915</v>
      </c>
      <c r="C83" s="15">
        <v>1017.4</v>
      </c>
      <c r="D83" s="47"/>
      <c r="N83" s="16">
        <v>725</v>
      </c>
      <c r="O83" s="14">
        <v>0.7252</v>
      </c>
      <c r="P83" s="17">
        <v>63.62</v>
      </c>
      <c r="R83" s="19">
        <v>0.725</v>
      </c>
      <c r="S83" s="20">
        <v>63.67</v>
      </c>
      <c r="T83" s="15">
        <v>724.8</v>
      </c>
    </row>
    <row r="84" spans="1:20" ht="12.75">
      <c r="A84" s="13">
        <v>7.6</v>
      </c>
      <c r="B84" s="14">
        <f t="shared" si="1"/>
        <v>1.01725377426312</v>
      </c>
      <c r="C84" s="15">
        <v>1016.6</v>
      </c>
      <c r="D84" s="47"/>
      <c r="N84" s="16">
        <v>726</v>
      </c>
      <c r="O84" s="14">
        <v>0.7262</v>
      </c>
      <c r="P84" s="17">
        <v>63.35</v>
      </c>
      <c r="R84" s="19">
        <v>0.726</v>
      </c>
      <c r="S84" s="20">
        <v>63.4</v>
      </c>
      <c r="T84" s="15">
        <v>725.8</v>
      </c>
    </row>
    <row r="85" spans="1:20" ht="12.75">
      <c r="A85" s="13">
        <v>7.7</v>
      </c>
      <c r="B85" s="14">
        <f t="shared" si="1"/>
        <v>1.0165229885057472</v>
      </c>
      <c r="C85" s="15">
        <v>1015.9</v>
      </c>
      <c r="D85" s="47"/>
      <c r="N85" s="16">
        <v>727</v>
      </c>
      <c r="O85" s="14">
        <v>0.7272</v>
      </c>
      <c r="P85" s="17">
        <v>63.08</v>
      </c>
      <c r="R85" s="19">
        <v>0.727</v>
      </c>
      <c r="S85" s="20">
        <v>63.14</v>
      </c>
      <c r="T85" s="15">
        <v>726.8</v>
      </c>
    </row>
    <row r="86" spans="1:20" ht="12.75">
      <c r="A86" s="13">
        <v>7.8</v>
      </c>
      <c r="B86" s="14">
        <f t="shared" si="1"/>
        <v>1.0157932519741564</v>
      </c>
      <c r="C86" s="15">
        <v>1015.2</v>
      </c>
      <c r="D86" s="47"/>
      <c r="N86" s="16">
        <v>728</v>
      </c>
      <c r="O86" s="14">
        <v>0.7282</v>
      </c>
      <c r="P86" s="17">
        <v>62.81</v>
      </c>
      <c r="R86" s="19">
        <v>0.728</v>
      </c>
      <c r="S86" s="20">
        <v>62.87</v>
      </c>
      <c r="T86" s="15">
        <v>727.8</v>
      </c>
    </row>
    <row r="87" spans="1:20" ht="12.75">
      <c r="A87" s="13">
        <v>7.9</v>
      </c>
      <c r="B87" s="14">
        <f t="shared" si="1"/>
        <v>1.01506456241033</v>
      </c>
      <c r="C87" s="15">
        <v>1014.4</v>
      </c>
      <c r="D87" s="47"/>
      <c r="N87" s="16">
        <v>729</v>
      </c>
      <c r="O87" s="14">
        <v>0.7292</v>
      </c>
      <c r="P87" s="17">
        <v>62.54</v>
      </c>
      <c r="R87" s="19">
        <v>0.729</v>
      </c>
      <c r="S87" s="20">
        <v>62.6</v>
      </c>
      <c r="T87" s="15">
        <v>728.8</v>
      </c>
    </row>
    <row r="88" spans="1:20" ht="12.75">
      <c r="A88" s="13">
        <v>8</v>
      </c>
      <c r="B88" s="14">
        <f t="shared" si="1"/>
        <v>1.014336917562724</v>
      </c>
      <c r="C88" s="15">
        <v>1013.7</v>
      </c>
      <c r="D88" s="47"/>
      <c r="N88" s="16">
        <v>730</v>
      </c>
      <c r="O88" s="14">
        <v>0.7302</v>
      </c>
      <c r="P88" s="17">
        <v>62.28</v>
      </c>
      <c r="R88" s="19">
        <v>0.73</v>
      </c>
      <c r="S88" s="20">
        <v>62.34</v>
      </c>
      <c r="T88" s="15">
        <v>729.8</v>
      </c>
    </row>
    <row r="89" spans="1:20" ht="12.75">
      <c r="A89" s="13">
        <v>8.1</v>
      </c>
      <c r="B89" s="14">
        <f t="shared" si="1"/>
        <v>1.0136103151862466</v>
      </c>
      <c r="C89" s="15">
        <v>1013</v>
      </c>
      <c r="D89" s="47"/>
      <c r="N89" s="16">
        <v>731</v>
      </c>
      <c r="O89" s="14">
        <v>0.7312</v>
      </c>
      <c r="P89" s="17">
        <v>62.01</v>
      </c>
      <c r="R89" s="19">
        <v>0.731</v>
      </c>
      <c r="S89" s="20">
        <v>62.07</v>
      </c>
      <c r="T89" s="15">
        <v>730.8</v>
      </c>
    </row>
    <row r="90" spans="1:20" ht="12.75">
      <c r="A90" s="13">
        <v>8.2</v>
      </c>
      <c r="B90" s="14">
        <f t="shared" si="1"/>
        <v>1.0128847530422334</v>
      </c>
      <c r="C90" s="15">
        <v>1012.3</v>
      </c>
      <c r="D90" s="47"/>
      <c r="N90" s="16">
        <v>732</v>
      </c>
      <c r="O90" s="14">
        <v>0.7322</v>
      </c>
      <c r="P90" s="17">
        <v>61.75</v>
      </c>
      <c r="R90" s="19">
        <v>0.732</v>
      </c>
      <c r="S90" s="20">
        <v>61.81</v>
      </c>
      <c r="T90" s="15">
        <v>731.8</v>
      </c>
    </row>
    <row r="91" spans="1:20" ht="12.75">
      <c r="A91" s="13">
        <v>8.3</v>
      </c>
      <c r="B91" s="14">
        <f t="shared" si="1"/>
        <v>1.0121602288984262</v>
      </c>
      <c r="C91" s="15">
        <v>1011.5</v>
      </c>
      <c r="D91" s="47"/>
      <c r="N91" s="16">
        <v>733</v>
      </c>
      <c r="O91" s="14">
        <v>0.7332</v>
      </c>
      <c r="P91" s="17">
        <v>61.48</v>
      </c>
      <c r="R91" s="19">
        <v>0.733</v>
      </c>
      <c r="S91" s="20">
        <v>61.54</v>
      </c>
      <c r="T91" s="15">
        <v>732.8</v>
      </c>
    </row>
    <row r="92" spans="1:20" ht="12.75">
      <c r="A92" s="13">
        <v>8.4</v>
      </c>
      <c r="B92" s="14">
        <f t="shared" si="1"/>
        <v>1.0114367405289493</v>
      </c>
      <c r="C92" s="15">
        <v>1010.8</v>
      </c>
      <c r="D92" s="47"/>
      <c r="N92" s="16">
        <v>734</v>
      </c>
      <c r="O92" s="14">
        <v>0.7342</v>
      </c>
      <c r="P92" s="17">
        <v>61.22</v>
      </c>
      <c r="R92" s="19">
        <v>0.734</v>
      </c>
      <c r="S92" s="20">
        <v>61.28</v>
      </c>
      <c r="T92" s="15">
        <v>733.8</v>
      </c>
    </row>
    <row r="93" spans="1:20" ht="12.75">
      <c r="A93" s="13">
        <v>8.5</v>
      </c>
      <c r="B93" s="14">
        <f t="shared" si="1"/>
        <v>1.0107142857142857</v>
      </c>
      <c r="C93" s="15">
        <v>1010.1</v>
      </c>
      <c r="D93" s="47"/>
      <c r="N93" s="16">
        <v>735</v>
      </c>
      <c r="O93" s="14">
        <v>0.7352</v>
      </c>
      <c r="P93" s="17">
        <v>60.96</v>
      </c>
      <c r="R93" s="19">
        <v>0.735</v>
      </c>
      <c r="S93" s="20">
        <v>61.02</v>
      </c>
      <c r="T93" s="15">
        <v>734.8</v>
      </c>
    </row>
    <row r="94" spans="1:20" ht="12.75">
      <c r="A94" s="13">
        <v>8.6</v>
      </c>
      <c r="B94" s="14">
        <f t="shared" si="1"/>
        <v>1.0099928622412564</v>
      </c>
      <c r="C94" s="15">
        <v>1009.4</v>
      </c>
      <c r="D94" s="47"/>
      <c r="N94" s="16">
        <v>736</v>
      </c>
      <c r="O94" s="14">
        <v>0.7362</v>
      </c>
      <c r="P94" s="17">
        <v>60.7</v>
      </c>
      <c r="R94" s="19">
        <v>0.736</v>
      </c>
      <c r="S94" s="20">
        <v>60.76</v>
      </c>
      <c r="T94" s="15">
        <v>735.8</v>
      </c>
    </row>
    <row r="95" spans="1:20" ht="12.75">
      <c r="A95" s="13">
        <v>8.7</v>
      </c>
      <c r="B95" s="14">
        <f t="shared" si="1"/>
        <v>1.0092724679029959</v>
      </c>
      <c r="C95" s="15">
        <v>1008.6</v>
      </c>
      <c r="D95" s="47"/>
      <c r="N95" s="16">
        <v>737</v>
      </c>
      <c r="O95" s="14">
        <v>0.7372</v>
      </c>
      <c r="P95" s="17">
        <v>60.44</v>
      </c>
      <c r="R95" s="19">
        <v>0.737</v>
      </c>
      <c r="S95" s="20">
        <v>60.49</v>
      </c>
      <c r="T95" s="15">
        <v>736.8</v>
      </c>
    </row>
    <row r="96" spans="1:20" ht="12.75">
      <c r="A96" s="13">
        <v>8.8</v>
      </c>
      <c r="B96" s="14">
        <f t="shared" si="1"/>
        <v>1.0085531004989308</v>
      </c>
      <c r="C96" s="15">
        <v>1007.9</v>
      </c>
      <c r="D96" s="47"/>
      <c r="N96" s="16">
        <v>738</v>
      </c>
      <c r="O96" s="14">
        <v>0.7382</v>
      </c>
      <c r="P96" s="17">
        <v>60.18</v>
      </c>
      <c r="R96" s="19">
        <v>0.738</v>
      </c>
      <c r="S96" s="20">
        <v>60.23</v>
      </c>
      <c r="T96" s="15">
        <v>737.8</v>
      </c>
    </row>
    <row r="97" spans="1:20" ht="12.75">
      <c r="A97" s="13">
        <v>8.9</v>
      </c>
      <c r="B97" s="14">
        <f t="shared" si="1"/>
        <v>1.0078347578347577</v>
      </c>
      <c r="C97" s="15">
        <v>1007.2</v>
      </c>
      <c r="D97" s="47"/>
      <c r="N97" s="16">
        <v>739</v>
      </c>
      <c r="O97" s="14">
        <v>0.7392</v>
      </c>
      <c r="P97" s="17">
        <v>59.92</v>
      </c>
      <c r="R97" s="19">
        <v>0.739</v>
      </c>
      <c r="S97" s="20">
        <v>59.97</v>
      </c>
      <c r="T97" s="15">
        <v>738.8</v>
      </c>
    </row>
    <row r="98" spans="1:20" ht="12.75">
      <c r="A98" s="13">
        <v>9</v>
      </c>
      <c r="B98" s="14">
        <f t="shared" si="1"/>
        <v>1.00711743772242</v>
      </c>
      <c r="C98" s="15">
        <v>1006.5</v>
      </c>
      <c r="D98" s="47"/>
      <c r="N98" s="16">
        <v>740</v>
      </c>
      <c r="O98" s="14">
        <v>0.7402</v>
      </c>
      <c r="P98" s="17">
        <v>59.66</v>
      </c>
      <c r="R98" s="19">
        <v>0.74</v>
      </c>
      <c r="S98" s="20">
        <v>59.72</v>
      </c>
      <c r="T98" s="15">
        <v>739.8</v>
      </c>
    </row>
    <row r="99" spans="1:20" ht="12.75">
      <c r="A99" s="13">
        <v>9.1</v>
      </c>
      <c r="B99" s="14">
        <f t="shared" si="1"/>
        <v>1.0064011379800855</v>
      </c>
      <c r="C99" s="15">
        <v>1005.8</v>
      </c>
      <c r="D99" s="47"/>
      <c r="N99" s="16">
        <v>741</v>
      </c>
      <c r="O99" s="14">
        <v>0.7412</v>
      </c>
      <c r="P99" s="17">
        <v>59.4</v>
      </c>
      <c r="R99" s="19">
        <v>0.741</v>
      </c>
      <c r="S99" s="20">
        <v>59.46</v>
      </c>
      <c r="T99" s="15">
        <v>740.8</v>
      </c>
    </row>
    <row r="100" spans="1:20" ht="12.75">
      <c r="A100" s="13">
        <v>9.2</v>
      </c>
      <c r="B100" s="14">
        <f t="shared" si="1"/>
        <v>1.0056858564321252</v>
      </c>
      <c r="C100" s="15">
        <v>1005.1</v>
      </c>
      <c r="D100" s="47"/>
      <c r="N100" s="16">
        <v>742</v>
      </c>
      <c r="O100" s="14">
        <v>0.7422</v>
      </c>
      <c r="P100" s="17">
        <v>59.14</v>
      </c>
      <c r="R100" s="19">
        <v>0.742</v>
      </c>
      <c r="S100" s="20">
        <v>59.2</v>
      </c>
      <c r="T100" s="15">
        <v>741.8</v>
      </c>
    </row>
    <row r="101" spans="1:20" ht="12.75">
      <c r="A101" s="13">
        <v>9.3</v>
      </c>
      <c r="B101" s="14">
        <f t="shared" si="1"/>
        <v>1.0049715909090908</v>
      </c>
      <c r="C101" s="15">
        <v>1004.4</v>
      </c>
      <c r="D101" s="47"/>
      <c r="N101" s="16">
        <v>743</v>
      </c>
      <c r="O101" s="14">
        <v>0.7432</v>
      </c>
      <c r="P101" s="17">
        <v>58.88</v>
      </c>
      <c r="R101" s="19">
        <v>0.743</v>
      </c>
      <c r="S101" s="20">
        <v>58.94</v>
      </c>
      <c r="T101" s="15">
        <v>742.8</v>
      </c>
    </row>
    <row r="102" spans="1:20" ht="12.75">
      <c r="A102" s="13">
        <v>9.4</v>
      </c>
      <c r="B102" s="14">
        <f t="shared" si="1"/>
        <v>1.0042583392476934</v>
      </c>
      <c r="C102" s="15">
        <v>1003.6</v>
      </c>
      <c r="D102" s="47"/>
      <c r="N102" s="16">
        <v>744</v>
      </c>
      <c r="O102" s="14">
        <v>0.7442</v>
      </c>
      <c r="P102" s="17">
        <v>58.63</v>
      </c>
      <c r="R102" s="19">
        <v>0.744</v>
      </c>
      <c r="S102" s="20">
        <v>58.69</v>
      </c>
      <c r="T102" s="15">
        <v>743.8</v>
      </c>
    </row>
    <row r="103" spans="1:20" ht="12.75">
      <c r="A103" s="13">
        <v>9.5</v>
      </c>
      <c r="B103" s="14">
        <f t="shared" si="1"/>
        <v>1.00354609929078</v>
      </c>
      <c r="C103" s="15">
        <v>1002.9</v>
      </c>
      <c r="D103" s="47"/>
      <c r="N103" s="16">
        <v>745</v>
      </c>
      <c r="O103" s="14">
        <v>0.7452</v>
      </c>
      <c r="P103" s="17">
        <v>58.37</v>
      </c>
      <c r="R103" s="19">
        <v>0.745</v>
      </c>
      <c r="S103" s="20">
        <v>58.43</v>
      </c>
      <c r="T103" s="15">
        <v>744.8</v>
      </c>
    </row>
    <row r="104" spans="1:20" ht="12.75">
      <c r="A104" s="13">
        <v>9.6</v>
      </c>
      <c r="B104" s="14">
        <f t="shared" si="1"/>
        <v>1.002834868887314</v>
      </c>
      <c r="C104" s="15">
        <v>1002.2</v>
      </c>
      <c r="D104" s="47"/>
      <c r="N104" s="16">
        <v>746</v>
      </c>
      <c r="O104" s="14">
        <v>0.7462</v>
      </c>
      <c r="P104" s="17">
        <v>58.12</v>
      </c>
      <c r="R104" s="19">
        <v>0.746</v>
      </c>
      <c r="S104" s="20">
        <v>58.18</v>
      </c>
      <c r="T104" s="15">
        <v>745.8</v>
      </c>
    </row>
    <row r="105" spans="1:20" ht="12.75">
      <c r="A105" s="13">
        <v>9.7</v>
      </c>
      <c r="B105" s="14">
        <f t="shared" si="1"/>
        <v>1.0021246458923514</v>
      </c>
      <c r="C105" s="15">
        <v>1001.5</v>
      </c>
      <c r="D105" s="47"/>
      <c r="N105" s="16">
        <v>747</v>
      </c>
      <c r="O105" s="14">
        <v>0.7472</v>
      </c>
      <c r="P105" s="17">
        <v>57.86</v>
      </c>
      <c r="R105" s="19">
        <v>0.747</v>
      </c>
      <c r="S105" s="20">
        <v>57.92</v>
      </c>
      <c r="T105" s="15">
        <v>746.8</v>
      </c>
    </row>
    <row r="106" spans="1:20" ht="12.75">
      <c r="A106" s="13">
        <v>9.8</v>
      </c>
      <c r="B106" s="14">
        <f t="shared" si="1"/>
        <v>1.0014154281670204</v>
      </c>
      <c r="C106" s="15">
        <v>1000.8</v>
      </c>
      <c r="D106" s="47"/>
      <c r="N106" s="16">
        <v>748</v>
      </c>
      <c r="O106" s="14">
        <v>0.7482</v>
      </c>
      <c r="P106" s="17">
        <v>57.61</v>
      </c>
      <c r="R106" s="19">
        <v>0.748</v>
      </c>
      <c r="S106" s="20">
        <v>57.67</v>
      </c>
      <c r="T106" s="15">
        <v>747.8</v>
      </c>
    </row>
    <row r="107" spans="1:20" ht="12.75">
      <c r="A107" s="13">
        <v>9.9</v>
      </c>
      <c r="B107" s="14">
        <f t="shared" si="1"/>
        <v>1.0007072135785007</v>
      </c>
      <c r="C107" s="15">
        <v>1000.1</v>
      </c>
      <c r="D107" s="47"/>
      <c r="N107" s="16">
        <v>749</v>
      </c>
      <c r="O107" s="14">
        <v>0.7492</v>
      </c>
      <c r="P107" s="17">
        <v>57.36</v>
      </c>
      <c r="R107" s="19">
        <v>0.749</v>
      </c>
      <c r="S107" s="20">
        <v>57.42</v>
      </c>
      <c r="T107" s="15">
        <v>748.8</v>
      </c>
    </row>
    <row r="108" spans="1:20" ht="12.75">
      <c r="A108" s="13">
        <v>10</v>
      </c>
      <c r="B108" s="14">
        <f t="shared" si="1"/>
        <v>1</v>
      </c>
      <c r="C108" s="15">
        <v>999.4</v>
      </c>
      <c r="D108" s="47"/>
      <c r="N108" s="16">
        <v>750</v>
      </c>
      <c r="O108" s="14">
        <v>0.7502</v>
      </c>
      <c r="P108" s="17">
        <v>57.11</v>
      </c>
      <c r="R108" s="19">
        <v>0.75</v>
      </c>
      <c r="S108" s="20">
        <v>57.17</v>
      </c>
      <c r="T108" s="15">
        <v>749.8</v>
      </c>
    </row>
    <row r="109" spans="1:20" ht="12.75">
      <c r="A109" s="13">
        <v>10.1</v>
      </c>
      <c r="B109" s="14">
        <f t="shared" si="1"/>
        <v>0.9992937853107345</v>
      </c>
      <c r="C109" s="15">
        <v>998.7</v>
      </c>
      <c r="D109" s="47"/>
      <c r="N109" s="16">
        <v>751</v>
      </c>
      <c r="O109" s="14">
        <v>0.7512</v>
      </c>
      <c r="P109" s="17">
        <v>56.85</v>
      </c>
      <c r="R109" s="19">
        <v>0.751</v>
      </c>
      <c r="S109" s="20">
        <v>56.92</v>
      </c>
      <c r="T109" s="15">
        <v>750.8</v>
      </c>
    </row>
    <row r="110" spans="1:20" ht="12.75">
      <c r="A110" s="13">
        <v>10.2</v>
      </c>
      <c r="B110" s="14">
        <f t="shared" si="1"/>
        <v>0.998588567395907</v>
      </c>
      <c r="C110" s="15">
        <v>998</v>
      </c>
      <c r="D110" s="47"/>
      <c r="N110" s="16">
        <v>752</v>
      </c>
      <c r="O110" s="14">
        <v>0.7522</v>
      </c>
      <c r="P110" s="17">
        <v>56.6</v>
      </c>
      <c r="R110" s="19">
        <v>0.752</v>
      </c>
      <c r="S110" s="20">
        <v>56.66</v>
      </c>
      <c r="T110" s="15">
        <v>751.8</v>
      </c>
    </row>
    <row r="111" spans="1:20" ht="12.75">
      <c r="A111" s="13">
        <v>10.3</v>
      </c>
      <c r="B111" s="14">
        <f t="shared" si="1"/>
        <v>0.9978843441466854</v>
      </c>
      <c r="C111" s="15">
        <v>997.3</v>
      </c>
      <c r="D111" s="47"/>
      <c r="N111" s="16">
        <v>753</v>
      </c>
      <c r="O111" s="14">
        <v>0.7532</v>
      </c>
      <c r="P111" s="17">
        <v>56.35</v>
      </c>
      <c r="R111" s="19">
        <v>0.753</v>
      </c>
      <c r="S111" s="20">
        <v>56.42</v>
      </c>
      <c r="T111" s="15">
        <v>752.8</v>
      </c>
    </row>
    <row r="112" spans="1:20" ht="12.75">
      <c r="A112" s="13">
        <v>10.4</v>
      </c>
      <c r="B112" s="14">
        <f t="shared" si="1"/>
        <v>0.9971811134601832</v>
      </c>
      <c r="C112" s="15">
        <v>996.6</v>
      </c>
      <c r="D112" s="47"/>
      <c r="N112" s="16">
        <v>754</v>
      </c>
      <c r="O112" s="14">
        <v>0.7542</v>
      </c>
      <c r="P112" s="17">
        <v>56.1</v>
      </c>
      <c r="R112" s="19">
        <v>0.754</v>
      </c>
      <c r="S112" s="20">
        <v>56.17</v>
      </c>
      <c r="T112" s="15">
        <v>753.8</v>
      </c>
    </row>
    <row r="113" spans="1:20" ht="12.75">
      <c r="A113" s="13">
        <v>10.5</v>
      </c>
      <c r="B113" s="14">
        <f t="shared" si="1"/>
        <v>0.9964788732394366</v>
      </c>
      <c r="C113" s="15">
        <v>995.9</v>
      </c>
      <c r="D113" s="47"/>
      <c r="N113" s="16">
        <v>755</v>
      </c>
      <c r="O113" s="14">
        <v>0.7552</v>
      </c>
      <c r="P113" s="17">
        <v>55.86</v>
      </c>
      <c r="R113" s="19">
        <v>0.755</v>
      </c>
      <c r="S113" s="20">
        <v>55.92</v>
      </c>
      <c r="T113" s="15">
        <v>754.8</v>
      </c>
    </row>
    <row r="114" spans="1:20" ht="12.75">
      <c r="A114" s="13">
        <v>10.6</v>
      </c>
      <c r="B114" s="14">
        <f t="shared" si="1"/>
        <v>0.995777621393385</v>
      </c>
      <c r="C114" s="15">
        <v>995.2</v>
      </c>
      <c r="D114" s="47"/>
      <c r="N114" s="16">
        <v>756</v>
      </c>
      <c r="O114" s="14">
        <v>0.7562</v>
      </c>
      <c r="P114" s="17">
        <v>55.61</v>
      </c>
      <c r="R114" s="19">
        <v>0.756</v>
      </c>
      <c r="S114" s="20">
        <v>55.67</v>
      </c>
      <c r="T114" s="15">
        <v>755.8</v>
      </c>
    </row>
    <row r="115" spans="1:20" ht="12.75">
      <c r="A115" s="13">
        <v>10.7</v>
      </c>
      <c r="B115" s="14">
        <f t="shared" si="1"/>
        <v>0.9950773558368496</v>
      </c>
      <c r="C115" s="15">
        <v>994.5</v>
      </c>
      <c r="D115" s="47"/>
      <c r="N115" s="16">
        <v>757</v>
      </c>
      <c r="O115" s="14">
        <v>0.7573</v>
      </c>
      <c r="P115" s="17">
        <v>55.36</v>
      </c>
      <c r="R115" s="19">
        <v>0.757</v>
      </c>
      <c r="S115" s="20">
        <v>55.42</v>
      </c>
      <c r="T115" s="15">
        <v>756.8</v>
      </c>
    </row>
    <row r="116" spans="1:20" ht="12.75">
      <c r="A116" s="13">
        <v>10.8</v>
      </c>
      <c r="B116" s="14">
        <f t="shared" si="1"/>
        <v>0.994378074490513</v>
      </c>
      <c r="C116" s="15">
        <v>993.8</v>
      </c>
      <c r="D116" s="47"/>
      <c r="N116" s="16">
        <v>758</v>
      </c>
      <c r="O116" s="14">
        <v>0.7583</v>
      </c>
      <c r="P116" s="17">
        <v>55.11</v>
      </c>
      <c r="R116" s="19">
        <v>0.758</v>
      </c>
      <c r="S116" s="20">
        <v>55.18</v>
      </c>
      <c r="T116" s="15">
        <v>757.7</v>
      </c>
    </row>
    <row r="117" spans="1:20" ht="12.75">
      <c r="A117" s="13">
        <v>10.9</v>
      </c>
      <c r="B117" s="14">
        <f t="shared" si="1"/>
        <v>0.9936797752808988</v>
      </c>
      <c r="C117" s="15">
        <v>993.1</v>
      </c>
      <c r="D117" s="47"/>
      <c r="N117" s="16">
        <v>759</v>
      </c>
      <c r="O117" s="14">
        <v>0.7593</v>
      </c>
      <c r="P117" s="17">
        <v>54.87</v>
      </c>
      <c r="R117" s="19">
        <v>0.759</v>
      </c>
      <c r="S117" s="20">
        <v>54.93</v>
      </c>
      <c r="T117" s="15">
        <v>758.7</v>
      </c>
    </row>
    <row r="118" spans="1:20" ht="12.75">
      <c r="A118" s="13">
        <v>11</v>
      </c>
      <c r="B118" s="14">
        <f t="shared" si="1"/>
        <v>0.9929824561403509</v>
      </c>
      <c r="C118" s="15">
        <v>992.4</v>
      </c>
      <c r="D118" s="47"/>
      <c r="N118" s="16">
        <v>760</v>
      </c>
      <c r="O118" s="14">
        <v>0.7603</v>
      </c>
      <c r="P118" s="17">
        <v>54.62</v>
      </c>
      <c r="R118" s="19">
        <v>0.76</v>
      </c>
      <c r="S118" s="20">
        <v>54.68</v>
      </c>
      <c r="T118" s="15">
        <v>759.7</v>
      </c>
    </row>
    <row r="119" spans="1:20" ht="12.75">
      <c r="A119" s="13">
        <v>11.1</v>
      </c>
      <c r="B119" s="14">
        <f t="shared" si="1"/>
        <v>0.9922861150070127</v>
      </c>
      <c r="C119" s="15">
        <v>991.7</v>
      </c>
      <c r="D119" s="47"/>
      <c r="N119" s="16">
        <v>761</v>
      </c>
      <c r="O119" s="14">
        <v>0.7613</v>
      </c>
      <c r="P119" s="17">
        <v>54.38</v>
      </c>
      <c r="R119" s="19">
        <v>0.761</v>
      </c>
      <c r="S119" s="20">
        <v>54.44</v>
      </c>
      <c r="T119" s="15">
        <v>760.7</v>
      </c>
    </row>
    <row r="120" spans="1:20" ht="12.75">
      <c r="A120" s="13">
        <v>11.2</v>
      </c>
      <c r="B120" s="14">
        <f t="shared" si="1"/>
        <v>0.9915907498248073</v>
      </c>
      <c r="C120" s="15">
        <v>991</v>
      </c>
      <c r="D120" s="47"/>
      <c r="N120" s="16">
        <v>762</v>
      </c>
      <c r="O120" s="14">
        <v>0.7623</v>
      </c>
      <c r="P120" s="17">
        <v>54.13</v>
      </c>
      <c r="R120" s="19">
        <v>0.762</v>
      </c>
      <c r="S120" s="20">
        <v>54.2</v>
      </c>
      <c r="T120" s="15">
        <v>761.7</v>
      </c>
    </row>
    <row r="121" spans="1:20" ht="12.75">
      <c r="A121" s="13">
        <v>11.3</v>
      </c>
      <c r="B121" s="14">
        <f t="shared" si="1"/>
        <v>0.9908963585434173</v>
      </c>
      <c r="C121" s="15">
        <v>990.3</v>
      </c>
      <c r="D121" s="47"/>
      <c r="N121" s="16">
        <v>763</v>
      </c>
      <c r="O121" s="14">
        <v>0.7633</v>
      </c>
      <c r="P121" s="17">
        <v>53.89</v>
      </c>
      <c r="R121" s="19">
        <v>0.763</v>
      </c>
      <c r="S121" s="20">
        <v>53.95</v>
      </c>
      <c r="T121" s="15">
        <v>762.7</v>
      </c>
    </row>
    <row r="122" spans="1:20" ht="12.75">
      <c r="A122" s="13">
        <v>11.4</v>
      </c>
      <c r="B122" s="14">
        <f t="shared" si="1"/>
        <v>0.9902029391182645</v>
      </c>
      <c r="C122" s="15">
        <v>989.6</v>
      </c>
      <c r="D122" s="47"/>
      <c r="N122" s="16">
        <v>764</v>
      </c>
      <c r="O122" s="14">
        <v>0.7643</v>
      </c>
      <c r="P122" s="17">
        <v>53.65</v>
      </c>
      <c r="R122" s="19">
        <v>0.764</v>
      </c>
      <c r="S122" s="20">
        <v>53.71</v>
      </c>
      <c r="T122" s="15">
        <v>763.7</v>
      </c>
    </row>
    <row r="123" spans="1:20" ht="12.75">
      <c r="A123" s="13">
        <v>11.5</v>
      </c>
      <c r="B123" s="14">
        <f t="shared" si="1"/>
        <v>0.9895104895104895</v>
      </c>
      <c r="C123" s="15">
        <v>988.9</v>
      </c>
      <c r="D123" s="47"/>
      <c r="N123" s="16">
        <v>765</v>
      </c>
      <c r="O123" s="14">
        <v>0.7653</v>
      </c>
      <c r="P123" s="17">
        <v>53.4</v>
      </c>
      <c r="R123" s="19">
        <v>0.765</v>
      </c>
      <c r="S123" s="20">
        <v>53.47</v>
      </c>
      <c r="T123" s="15">
        <v>764.7</v>
      </c>
    </row>
    <row r="124" spans="1:20" ht="12.75">
      <c r="A124" s="13">
        <v>11.6</v>
      </c>
      <c r="B124" s="14">
        <f t="shared" si="1"/>
        <v>0.9888190076869322</v>
      </c>
      <c r="C124" s="15">
        <v>988.2</v>
      </c>
      <c r="D124" s="47"/>
      <c r="N124" s="16">
        <v>766</v>
      </c>
      <c r="O124" s="14">
        <v>0.7663</v>
      </c>
      <c r="P124" s="17">
        <v>53.16</v>
      </c>
      <c r="R124" s="19">
        <v>0.766</v>
      </c>
      <c r="S124" s="20">
        <v>53.23</v>
      </c>
      <c r="T124" s="15">
        <v>765.7</v>
      </c>
    </row>
    <row r="125" spans="1:20" ht="12.75">
      <c r="A125" s="13">
        <v>11.7</v>
      </c>
      <c r="B125" s="14">
        <f t="shared" si="1"/>
        <v>0.9881284916201118</v>
      </c>
      <c r="C125" s="15">
        <v>987.5</v>
      </c>
      <c r="D125" s="47"/>
      <c r="N125" s="16">
        <v>767</v>
      </c>
      <c r="O125" s="14">
        <v>0.7673</v>
      </c>
      <c r="P125" s="17">
        <v>52.92</v>
      </c>
      <c r="R125" s="19">
        <v>0.767</v>
      </c>
      <c r="S125" s="20">
        <v>52.99</v>
      </c>
      <c r="T125" s="15">
        <v>766.7</v>
      </c>
    </row>
    <row r="126" spans="1:20" ht="12.75">
      <c r="A126" s="13">
        <v>11.8</v>
      </c>
      <c r="B126" s="14">
        <f t="shared" si="1"/>
        <v>0.9874389392882065</v>
      </c>
      <c r="C126" s="15">
        <v>986.8</v>
      </c>
      <c r="D126" s="47"/>
      <c r="N126" s="16">
        <v>768</v>
      </c>
      <c r="O126" s="14">
        <v>0.7683</v>
      </c>
      <c r="P126" s="17">
        <v>52.68</v>
      </c>
      <c r="R126" s="19">
        <v>0.768</v>
      </c>
      <c r="S126" s="20">
        <v>52.74</v>
      </c>
      <c r="T126" s="15">
        <v>767.7</v>
      </c>
    </row>
    <row r="127" spans="1:20" ht="12.75">
      <c r="A127" s="13">
        <v>11.9</v>
      </c>
      <c r="B127" s="14">
        <f t="shared" si="1"/>
        <v>0.9867503486750349</v>
      </c>
      <c r="C127" s="15">
        <v>986.2</v>
      </c>
      <c r="D127" s="47"/>
      <c r="N127" s="16">
        <v>769</v>
      </c>
      <c r="O127" s="14">
        <v>0.7693</v>
      </c>
      <c r="P127" s="17">
        <v>52.44</v>
      </c>
      <c r="R127" s="19">
        <v>0.769</v>
      </c>
      <c r="S127" s="20">
        <v>52.51</v>
      </c>
      <c r="T127" s="15">
        <v>768.7</v>
      </c>
    </row>
    <row r="128" spans="1:20" ht="12.75">
      <c r="A128" s="13">
        <v>12</v>
      </c>
      <c r="B128" s="14">
        <f t="shared" si="1"/>
        <v>0.9860627177700348</v>
      </c>
      <c r="C128" s="15">
        <v>985.5</v>
      </c>
      <c r="D128" s="47"/>
      <c r="N128" s="16">
        <v>770</v>
      </c>
      <c r="O128" s="14">
        <v>0.7703</v>
      </c>
      <c r="P128" s="17">
        <v>52.2</v>
      </c>
      <c r="R128" s="19">
        <v>0.77</v>
      </c>
      <c r="S128" s="20">
        <v>52.27</v>
      </c>
      <c r="T128" s="15">
        <v>769.7</v>
      </c>
    </row>
    <row r="129" spans="1:20" ht="12.75">
      <c r="A129" s="13">
        <v>12.1</v>
      </c>
      <c r="B129" s="14">
        <f t="shared" si="1"/>
        <v>0.9853760445682451</v>
      </c>
      <c r="C129" s="15">
        <v>984.8</v>
      </c>
      <c r="D129" s="47"/>
      <c r="N129" s="16">
        <v>771</v>
      </c>
      <c r="O129" s="14">
        <v>0.7713</v>
      </c>
      <c r="P129" s="17">
        <v>51.96</v>
      </c>
      <c r="R129" s="19">
        <v>0.771</v>
      </c>
      <c r="S129" s="20">
        <v>52.03</v>
      </c>
      <c r="T129" s="15">
        <v>770.7</v>
      </c>
    </row>
    <row r="130" spans="1:20" ht="12.75">
      <c r="A130" s="13">
        <v>12.2</v>
      </c>
      <c r="B130" s="14">
        <f t="shared" si="1"/>
        <v>0.9846903270702854</v>
      </c>
      <c r="C130" s="15">
        <v>984.1</v>
      </c>
      <c r="D130" s="47"/>
      <c r="N130" s="16">
        <v>772</v>
      </c>
      <c r="O130" s="14">
        <v>0.7723</v>
      </c>
      <c r="P130" s="17">
        <v>51.72</v>
      </c>
      <c r="R130" s="19">
        <v>0.772</v>
      </c>
      <c r="S130" s="20">
        <v>51.79</v>
      </c>
      <c r="T130" s="15">
        <v>771.7</v>
      </c>
    </row>
    <row r="131" spans="1:20" ht="12.75">
      <c r="A131" s="13">
        <v>12.3</v>
      </c>
      <c r="B131" s="14">
        <f t="shared" si="1"/>
        <v>0.9840055632823365</v>
      </c>
      <c r="C131" s="15">
        <v>983.4</v>
      </c>
      <c r="D131" s="47"/>
      <c r="N131" s="16">
        <v>773</v>
      </c>
      <c r="O131" s="14">
        <v>0.7733</v>
      </c>
      <c r="P131" s="17">
        <v>51.49</v>
      </c>
      <c r="R131" s="19">
        <v>0.773</v>
      </c>
      <c r="S131" s="20">
        <v>51.55</v>
      </c>
      <c r="T131" s="15">
        <v>772.7</v>
      </c>
    </row>
    <row r="132" spans="1:20" ht="12.75">
      <c r="A132" s="13">
        <v>12.4</v>
      </c>
      <c r="B132" s="14">
        <f t="shared" si="1"/>
        <v>0.9833217512161223</v>
      </c>
      <c r="C132" s="15">
        <v>982.7</v>
      </c>
      <c r="D132" s="47"/>
      <c r="N132" s="16">
        <v>774</v>
      </c>
      <c r="O132" s="14">
        <v>0.7743</v>
      </c>
      <c r="P132" s="17">
        <v>51.25</v>
      </c>
      <c r="R132" s="19">
        <v>0.774</v>
      </c>
      <c r="S132" s="20">
        <v>51.32</v>
      </c>
      <c r="T132" s="15">
        <v>773.7</v>
      </c>
    </row>
    <row r="133" spans="1:20" ht="12.75">
      <c r="A133" s="13">
        <v>12.5</v>
      </c>
      <c r="B133" s="14">
        <f t="shared" si="1"/>
        <v>0.9826388888888888</v>
      </c>
      <c r="C133" s="15">
        <v>982</v>
      </c>
      <c r="D133" s="47"/>
      <c r="N133" s="16">
        <v>775</v>
      </c>
      <c r="O133" s="14">
        <v>0.7753</v>
      </c>
      <c r="P133" s="17">
        <v>51.01</v>
      </c>
      <c r="R133" s="19">
        <v>0.775</v>
      </c>
      <c r="S133" s="20">
        <v>51.08</v>
      </c>
      <c r="T133" s="15">
        <v>774.7</v>
      </c>
    </row>
    <row r="134" spans="1:20" ht="12.75">
      <c r="A134" s="13">
        <v>12.6</v>
      </c>
      <c r="B134" s="14">
        <f t="shared" si="1"/>
        <v>0.9819569743233866</v>
      </c>
      <c r="C134" s="15">
        <v>981.4</v>
      </c>
      <c r="D134" s="47"/>
      <c r="N134" s="16">
        <v>776</v>
      </c>
      <c r="O134" s="14">
        <v>0.7763</v>
      </c>
      <c r="P134" s="17">
        <v>50.78</v>
      </c>
      <c r="R134" s="19">
        <v>0.776</v>
      </c>
      <c r="S134" s="20">
        <v>50.85</v>
      </c>
      <c r="T134" s="15">
        <v>775.7</v>
      </c>
    </row>
    <row r="135" spans="1:20" ht="12.75">
      <c r="A135" s="13">
        <v>12.7</v>
      </c>
      <c r="B135" s="14">
        <f t="shared" si="1"/>
        <v>0.9812760055478503</v>
      </c>
      <c r="C135" s="15">
        <v>980.7</v>
      </c>
      <c r="D135" s="47"/>
      <c r="N135" s="16">
        <v>777</v>
      </c>
      <c r="O135" s="14">
        <v>0.7773</v>
      </c>
      <c r="P135" s="17">
        <v>50.54</v>
      </c>
      <c r="R135" s="19">
        <v>0.777</v>
      </c>
      <c r="S135" s="20">
        <v>50.61</v>
      </c>
      <c r="T135" s="15">
        <v>776.7</v>
      </c>
    </row>
    <row r="136" spans="1:20" ht="12.75">
      <c r="A136" s="13">
        <v>12.8</v>
      </c>
      <c r="B136" s="14">
        <f aca="true" t="shared" si="2" ref="B136:B199">141.5/(A136+131.5)</f>
        <v>0.9805959805959805</v>
      </c>
      <c r="C136" s="15">
        <v>980</v>
      </c>
      <c r="D136" s="47"/>
      <c r="N136" s="16">
        <v>778</v>
      </c>
      <c r="O136" s="14">
        <v>0.7783</v>
      </c>
      <c r="P136" s="17">
        <v>50.3</v>
      </c>
      <c r="R136" s="19">
        <v>0.778</v>
      </c>
      <c r="S136" s="20">
        <v>50.38</v>
      </c>
      <c r="T136" s="15">
        <v>777.7</v>
      </c>
    </row>
    <row r="137" spans="1:20" ht="12.75">
      <c r="A137" s="13">
        <v>12.9</v>
      </c>
      <c r="B137" s="14">
        <f t="shared" si="2"/>
        <v>0.9799168975069251</v>
      </c>
      <c r="C137" s="15">
        <v>979.3</v>
      </c>
      <c r="D137" s="47"/>
      <c r="N137" s="16">
        <v>779</v>
      </c>
      <c r="O137" s="14">
        <v>0.7793</v>
      </c>
      <c r="P137" s="17">
        <v>50.07</v>
      </c>
      <c r="R137" s="19">
        <v>0.779</v>
      </c>
      <c r="S137" s="20">
        <v>50.14</v>
      </c>
      <c r="T137" s="15">
        <v>778.7</v>
      </c>
    </row>
    <row r="138" spans="1:20" ht="12.75">
      <c r="A138" s="13">
        <v>13</v>
      </c>
      <c r="B138" s="14">
        <f t="shared" si="2"/>
        <v>0.9792387543252595</v>
      </c>
      <c r="C138" s="15">
        <v>978.6</v>
      </c>
      <c r="D138" s="47"/>
      <c r="N138" s="16">
        <v>780</v>
      </c>
      <c r="O138" s="14">
        <v>0.7803</v>
      </c>
      <c r="P138" s="17">
        <v>49.84</v>
      </c>
      <c r="R138" s="19">
        <v>0.78</v>
      </c>
      <c r="S138" s="20">
        <v>49.91</v>
      </c>
      <c r="T138" s="15">
        <v>779.7</v>
      </c>
    </row>
    <row r="139" spans="1:20" ht="12.75">
      <c r="A139" s="13">
        <v>13.1</v>
      </c>
      <c r="B139" s="14">
        <f t="shared" si="2"/>
        <v>0.9785615491009683</v>
      </c>
      <c r="C139" s="15">
        <v>978</v>
      </c>
      <c r="D139" s="47"/>
      <c r="N139" s="16">
        <v>781</v>
      </c>
      <c r="O139" s="14">
        <v>0.7813</v>
      </c>
      <c r="P139" s="17">
        <v>49.6</v>
      </c>
      <c r="R139" s="19">
        <v>0.781</v>
      </c>
      <c r="S139" s="20">
        <v>49.68</v>
      </c>
      <c r="T139" s="15">
        <v>780.7</v>
      </c>
    </row>
    <row r="140" spans="1:20" ht="12.75">
      <c r="A140" s="13">
        <v>13.2</v>
      </c>
      <c r="B140" s="14">
        <f t="shared" si="2"/>
        <v>0.9778852798894265</v>
      </c>
      <c r="C140" s="15">
        <v>977.3</v>
      </c>
      <c r="D140" s="47"/>
      <c r="N140" s="16">
        <v>782</v>
      </c>
      <c r="O140" s="14">
        <v>0.7823</v>
      </c>
      <c r="P140" s="17">
        <v>49.37</v>
      </c>
      <c r="R140" s="19">
        <v>0.782</v>
      </c>
      <c r="S140" s="20">
        <v>49.45</v>
      </c>
      <c r="T140" s="15">
        <v>781.7</v>
      </c>
    </row>
    <row r="141" spans="1:20" ht="12.75">
      <c r="A141" s="13">
        <v>13.3</v>
      </c>
      <c r="B141" s="14">
        <f t="shared" si="2"/>
        <v>0.9772099447513811</v>
      </c>
      <c r="C141" s="15">
        <v>976.6</v>
      </c>
      <c r="D141" s="47"/>
      <c r="N141" s="16">
        <v>783</v>
      </c>
      <c r="O141" s="14">
        <v>0.7833</v>
      </c>
      <c r="P141" s="17">
        <v>49.14</v>
      </c>
      <c r="R141" s="19">
        <v>0.783</v>
      </c>
      <c r="S141" s="20">
        <v>49.22</v>
      </c>
      <c r="T141" s="15">
        <v>782.7</v>
      </c>
    </row>
    <row r="142" spans="1:20" ht="12.75">
      <c r="A142" s="13">
        <v>13.4</v>
      </c>
      <c r="B142" s="14">
        <f t="shared" si="2"/>
        <v>0.976535541752933</v>
      </c>
      <c r="C142" s="15">
        <v>975.9</v>
      </c>
      <c r="D142" s="47"/>
      <c r="N142" s="16">
        <v>784</v>
      </c>
      <c r="O142" s="14">
        <v>0.7843</v>
      </c>
      <c r="P142" s="17">
        <v>48.91</v>
      </c>
      <c r="R142" s="19">
        <v>0.784</v>
      </c>
      <c r="S142" s="20">
        <v>48.98</v>
      </c>
      <c r="T142" s="15">
        <v>783.7</v>
      </c>
    </row>
    <row r="143" spans="1:20" ht="12.75">
      <c r="A143" s="13">
        <v>13.5</v>
      </c>
      <c r="B143" s="14">
        <f t="shared" si="2"/>
        <v>0.9758620689655172</v>
      </c>
      <c r="C143" s="15">
        <v>975.3</v>
      </c>
      <c r="D143" s="47"/>
      <c r="N143" s="16">
        <v>785</v>
      </c>
      <c r="O143" s="14">
        <v>0.7853</v>
      </c>
      <c r="P143" s="17">
        <v>48.68</v>
      </c>
      <c r="R143" s="19">
        <v>0.785</v>
      </c>
      <c r="S143" s="20">
        <v>48.75</v>
      </c>
      <c r="T143" s="15">
        <v>784.7</v>
      </c>
    </row>
    <row r="144" spans="1:20" ht="12.75">
      <c r="A144" s="13">
        <v>13.6</v>
      </c>
      <c r="B144" s="14">
        <f t="shared" si="2"/>
        <v>0.9751895244658856</v>
      </c>
      <c r="C144" s="15">
        <v>974.6</v>
      </c>
      <c r="D144" s="47"/>
      <c r="N144" s="16">
        <v>786</v>
      </c>
      <c r="O144" s="14">
        <v>0.7864</v>
      </c>
      <c r="P144" s="17">
        <v>48.45</v>
      </c>
      <c r="R144" s="19">
        <v>0.786</v>
      </c>
      <c r="S144" s="20">
        <v>48.53</v>
      </c>
      <c r="T144" s="15">
        <v>785.7</v>
      </c>
    </row>
    <row r="145" spans="1:20" ht="12.75">
      <c r="A145" s="13">
        <v>13.7</v>
      </c>
      <c r="B145" s="14">
        <f t="shared" si="2"/>
        <v>0.9745179063360883</v>
      </c>
      <c r="C145" s="15">
        <v>973.9</v>
      </c>
      <c r="D145" s="47"/>
      <c r="N145" s="16">
        <v>787</v>
      </c>
      <c r="O145" s="14">
        <v>0.7874</v>
      </c>
      <c r="P145" s="17">
        <v>48.22</v>
      </c>
      <c r="R145" s="19">
        <v>0.787</v>
      </c>
      <c r="S145" s="20">
        <v>48.3</v>
      </c>
      <c r="T145" s="15">
        <v>786.6</v>
      </c>
    </row>
    <row r="146" spans="1:20" ht="12.75">
      <c r="A146" s="13">
        <v>13.8</v>
      </c>
      <c r="B146" s="14">
        <f t="shared" si="2"/>
        <v>0.9738472126634549</v>
      </c>
      <c r="C146" s="15">
        <v>973.3</v>
      </c>
      <c r="D146" s="47"/>
      <c r="N146" s="16">
        <v>788</v>
      </c>
      <c r="O146" s="14">
        <v>0.7884</v>
      </c>
      <c r="P146" s="17">
        <v>47.99</v>
      </c>
      <c r="R146" s="19">
        <v>0.788</v>
      </c>
      <c r="S146" s="20">
        <v>48.07</v>
      </c>
      <c r="T146" s="15">
        <v>787.6</v>
      </c>
    </row>
    <row r="147" spans="1:20" ht="12.75">
      <c r="A147" s="13">
        <v>13.9</v>
      </c>
      <c r="B147" s="14">
        <f t="shared" si="2"/>
        <v>0.9731774415405777</v>
      </c>
      <c r="C147" s="15">
        <v>972.6</v>
      </c>
      <c r="D147" s="47"/>
      <c r="N147" s="16">
        <v>789</v>
      </c>
      <c r="O147" s="14">
        <v>0.7894</v>
      </c>
      <c r="P147" s="17">
        <v>47.76</v>
      </c>
      <c r="R147" s="19">
        <v>0.789</v>
      </c>
      <c r="S147" s="20">
        <v>47.84</v>
      </c>
      <c r="T147" s="15">
        <v>788.6</v>
      </c>
    </row>
    <row r="148" spans="1:20" ht="12.75">
      <c r="A148" s="13">
        <v>14</v>
      </c>
      <c r="B148" s="14">
        <f t="shared" si="2"/>
        <v>0.9725085910652921</v>
      </c>
      <c r="C148" s="15">
        <v>971.9</v>
      </c>
      <c r="D148" s="47"/>
      <c r="N148" s="16">
        <v>790</v>
      </c>
      <c r="O148" s="14">
        <v>0.7904</v>
      </c>
      <c r="P148" s="17">
        <v>47.53</v>
      </c>
      <c r="R148" s="19">
        <v>0.79</v>
      </c>
      <c r="S148" s="20">
        <v>47.61</v>
      </c>
      <c r="T148" s="15">
        <v>789.6</v>
      </c>
    </row>
    <row r="149" spans="1:20" ht="12.75">
      <c r="A149" s="13">
        <v>14.1</v>
      </c>
      <c r="B149" s="14">
        <f t="shared" si="2"/>
        <v>0.9718406593406593</v>
      </c>
      <c r="C149" s="15">
        <v>971.3</v>
      </c>
      <c r="D149" s="47"/>
      <c r="N149" s="16">
        <v>791</v>
      </c>
      <c r="O149" s="14">
        <v>0.7914</v>
      </c>
      <c r="P149" s="17">
        <v>47.31</v>
      </c>
      <c r="R149" s="19">
        <v>0.791</v>
      </c>
      <c r="S149" s="20">
        <v>47.39</v>
      </c>
      <c r="T149" s="15">
        <v>790.6</v>
      </c>
    </row>
    <row r="150" spans="1:20" ht="12.75">
      <c r="A150" s="13">
        <v>14.2</v>
      </c>
      <c r="B150" s="14">
        <f t="shared" si="2"/>
        <v>0.9711736444749486</v>
      </c>
      <c r="C150" s="15">
        <v>970.6</v>
      </c>
      <c r="D150" s="47"/>
      <c r="N150" s="16">
        <v>792</v>
      </c>
      <c r="O150" s="14">
        <v>0.7924</v>
      </c>
      <c r="P150" s="17">
        <v>47.08</v>
      </c>
      <c r="R150" s="19">
        <v>0.792</v>
      </c>
      <c r="S150" s="20">
        <v>47.16</v>
      </c>
      <c r="T150" s="15">
        <v>791.6</v>
      </c>
    </row>
    <row r="151" spans="1:20" ht="12.75">
      <c r="A151" s="13">
        <v>14.3</v>
      </c>
      <c r="B151" s="14">
        <f t="shared" si="2"/>
        <v>0.9705075445816186</v>
      </c>
      <c r="C151" s="15">
        <v>969.9</v>
      </c>
      <c r="D151" s="47"/>
      <c r="N151" s="16">
        <v>793</v>
      </c>
      <c r="O151" s="14">
        <v>0.7934</v>
      </c>
      <c r="P151" s="17">
        <v>46.85</v>
      </c>
      <c r="R151" s="19">
        <v>0.793</v>
      </c>
      <c r="S151" s="20">
        <v>46.94</v>
      </c>
      <c r="T151" s="15">
        <v>792.6</v>
      </c>
    </row>
    <row r="152" spans="1:20" ht="12.75">
      <c r="A152" s="13">
        <v>14.4</v>
      </c>
      <c r="B152" s="14">
        <f t="shared" si="2"/>
        <v>0.9698423577793008</v>
      </c>
      <c r="C152" s="15">
        <v>969.3</v>
      </c>
      <c r="D152" s="47"/>
      <c r="N152" s="16">
        <v>794</v>
      </c>
      <c r="O152" s="14">
        <v>0.7944</v>
      </c>
      <c r="P152" s="17">
        <v>46.63</v>
      </c>
      <c r="R152" s="19">
        <v>0.794</v>
      </c>
      <c r="S152" s="20">
        <v>46.71</v>
      </c>
      <c r="T152" s="15">
        <v>793.6</v>
      </c>
    </row>
    <row r="153" spans="1:20" ht="12.75">
      <c r="A153" s="13">
        <v>14.5</v>
      </c>
      <c r="B153" s="14">
        <f t="shared" si="2"/>
        <v>0.9691780821917808</v>
      </c>
      <c r="C153" s="15">
        <v>968.6</v>
      </c>
      <c r="D153" s="47"/>
      <c r="N153" s="16">
        <v>795</v>
      </c>
      <c r="O153" s="14">
        <v>0.7954</v>
      </c>
      <c r="P153" s="17">
        <v>46.4</v>
      </c>
      <c r="R153" s="19">
        <v>0.795</v>
      </c>
      <c r="S153" s="20">
        <v>46.49</v>
      </c>
      <c r="T153" s="15">
        <v>794.6</v>
      </c>
    </row>
    <row r="154" spans="1:20" ht="12.75">
      <c r="A154" s="13">
        <v>14.6</v>
      </c>
      <c r="B154" s="14">
        <f t="shared" si="2"/>
        <v>0.9685147159479809</v>
      </c>
      <c r="C154" s="15">
        <v>967.9</v>
      </c>
      <c r="D154" s="47"/>
      <c r="N154" s="16">
        <v>796</v>
      </c>
      <c r="O154" s="14">
        <v>0.7964</v>
      </c>
      <c r="P154" s="17">
        <v>46.18</v>
      </c>
      <c r="R154" s="19">
        <v>0.796</v>
      </c>
      <c r="S154" s="20">
        <v>46.26</v>
      </c>
      <c r="T154" s="15">
        <v>795.6</v>
      </c>
    </row>
    <row r="155" spans="1:20" ht="12.75">
      <c r="A155" s="13">
        <v>14.7</v>
      </c>
      <c r="B155" s="14">
        <f t="shared" si="2"/>
        <v>0.9678522571819426</v>
      </c>
      <c r="C155" s="15">
        <v>967.3</v>
      </c>
      <c r="D155" s="47"/>
      <c r="N155" s="16">
        <v>797</v>
      </c>
      <c r="O155" s="14">
        <v>0.7974</v>
      </c>
      <c r="P155" s="17">
        <v>45.96</v>
      </c>
      <c r="R155" s="19">
        <v>0.797</v>
      </c>
      <c r="S155" s="20">
        <v>46.04</v>
      </c>
      <c r="T155" s="15">
        <v>796.6</v>
      </c>
    </row>
    <row r="156" spans="1:20" ht="12.75">
      <c r="A156" s="13">
        <v>14.8</v>
      </c>
      <c r="B156" s="14">
        <f t="shared" si="2"/>
        <v>0.9671907040328093</v>
      </c>
      <c r="C156" s="15">
        <v>966.6</v>
      </c>
      <c r="D156" s="47"/>
      <c r="N156" s="16">
        <v>798</v>
      </c>
      <c r="O156" s="14">
        <v>0.7984</v>
      </c>
      <c r="P156" s="17">
        <v>45.74</v>
      </c>
      <c r="R156" s="19">
        <v>0.798</v>
      </c>
      <c r="S156" s="20">
        <v>45.82</v>
      </c>
      <c r="T156" s="15">
        <v>797.6</v>
      </c>
    </row>
    <row r="157" spans="1:20" ht="12.75">
      <c r="A157" s="13">
        <v>14.9</v>
      </c>
      <c r="B157" s="14">
        <f t="shared" si="2"/>
        <v>0.9665300546448087</v>
      </c>
      <c r="C157" s="15">
        <v>966</v>
      </c>
      <c r="D157" s="47"/>
      <c r="N157" s="16">
        <v>799</v>
      </c>
      <c r="O157" s="14">
        <v>0.7994</v>
      </c>
      <c r="P157" s="17">
        <v>45.51</v>
      </c>
      <c r="R157" s="19">
        <v>0.799</v>
      </c>
      <c r="S157" s="20">
        <v>45.6</v>
      </c>
      <c r="T157" s="15">
        <v>798.6</v>
      </c>
    </row>
    <row r="158" spans="1:20" ht="12.75">
      <c r="A158" s="13">
        <v>15</v>
      </c>
      <c r="B158" s="14">
        <f t="shared" si="2"/>
        <v>0.9658703071672355</v>
      </c>
      <c r="C158" s="15">
        <v>965.3</v>
      </c>
      <c r="D158" s="47"/>
      <c r="N158" s="16">
        <v>800</v>
      </c>
      <c r="O158" s="14">
        <v>0.8004</v>
      </c>
      <c r="P158" s="17">
        <v>45.29</v>
      </c>
      <c r="R158" s="19">
        <v>0.8</v>
      </c>
      <c r="S158" s="20">
        <v>45.37</v>
      </c>
      <c r="T158" s="15">
        <v>799.6</v>
      </c>
    </row>
    <row r="159" spans="1:20" ht="12.75">
      <c r="A159" s="13">
        <v>15.1</v>
      </c>
      <c r="B159" s="14">
        <f t="shared" si="2"/>
        <v>0.9652114597544339</v>
      </c>
      <c r="C159" s="15">
        <v>964.6</v>
      </c>
      <c r="D159" s="47"/>
      <c r="N159" s="16">
        <v>801</v>
      </c>
      <c r="O159" s="14">
        <v>0.8014</v>
      </c>
      <c r="P159" s="17">
        <v>45.07</v>
      </c>
      <c r="R159" s="19">
        <v>0.801</v>
      </c>
      <c r="S159" s="20">
        <v>45.15</v>
      </c>
      <c r="T159" s="15">
        <v>800.6</v>
      </c>
    </row>
    <row r="160" spans="1:20" ht="12.75">
      <c r="A160" s="13">
        <v>15.2</v>
      </c>
      <c r="B160" s="14">
        <f t="shared" si="2"/>
        <v>0.9645535105657805</v>
      </c>
      <c r="C160" s="15">
        <v>964</v>
      </c>
      <c r="D160" s="47"/>
      <c r="N160" s="16">
        <v>802</v>
      </c>
      <c r="O160" s="14">
        <v>0.8024</v>
      </c>
      <c r="P160" s="17">
        <v>44.85</v>
      </c>
      <c r="R160" s="19">
        <v>0.802</v>
      </c>
      <c r="S160" s="20">
        <v>44.93</v>
      </c>
      <c r="T160" s="15">
        <v>801.6</v>
      </c>
    </row>
    <row r="161" spans="1:20" ht="12.75">
      <c r="A161" s="13">
        <v>15.3</v>
      </c>
      <c r="B161" s="14">
        <f t="shared" si="2"/>
        <v>0.9638964577656675</v>
      </c>
      <c r="C161" s="15">
        <v>963.3</v>
      </c>
      <c r="D161" s="47"/>
      <c r="N161" s="16">
        <v>803</v>
      </c>
      <c r="O161" s="14">
        <v>0.8034</v>
      </c>
      <c r="P161" s="17">
        <v>44.63</v>
      </c>
      <c r="R161" s="19">
        <v>0.803</v>
      </c>
      <c r="S161" s="20">
        <v>44.71</v>
      </c>
      <c r="T161" s="15">
        <v>802.6</v>
      </c>
    </row>
    <row r="162" spans="1:20" ht="12.75">
      <c r="A162" s="13">
        <v>15.4</v>
      </c>
      <c r="B162" s="14">
        <f t="shared" si="2"/>
        <v>0.9632402995234853</v>
      </c>
      <c r="C162" s="15">
        <v>962.7</v>
      </c>
      <c r="D162" s="47"/>
      <c r="N162" s="16">
        <v>804</v>
      </c>
      <c r="O162" s="14">
        <v>0.8044</v>
      </c>
      <c r="P162" s="17">
        <v>44.41</v>
      </c>
      <c r="R162" s="19">
        <v>0.804</v>
      </c>
      <c r="S162" s="20">
        <v>44.5</v>
      </c>
      <c r="T162" s="15">
        <v>803.6</v>
      </c>
    </row>
    <row r="163" spans="1:20" ht="12.75">
      <c r="A163" s="13">
        <v>15.5</v>
      </c>
      <c r="B163" s="14">
        <f t="shared" si="2"/>
        <v>0.9625850340136054</v>
      </c>
      <c r="C163" s="15">
        <v>962</v>
      </c>
      <c r="D163" s="47"/>
      <c r="N163" s="16">
        <v>805</v>
      </c>
      <c r="O163" s="14">
        <v>0.8054</v>
      </c>
      <c r="P163" s="17">
        <v>44.19</v>
      </c>
      <c r="R163" s="19">
        <v>0.805</v>
      </c>
      <c r="S163" s="20">
        <v>44.28</v>
      </c>
      <c r="T163" s="15">
        <v>804.6</v>
      </c>
    </row>
    <row r="164" spans="1:20" ht="12.75">
      <c r="A164" s="13">
        <v>15.6</v>
      </c>
      <c r="B164" s="14">
        <f t="shared" si="2"/>
        <v>0.9619306594153637</v>
      </c>
      <c r="C164" s="15">
        <v>961.4</v>
      </c>
      <c r="D164" s="47"/>
      <c r="N164" s="16">
        <v>806</v>
      </c>
      <c r="O164" s="14">
        <v>0.8064</v>
      </c>
      <c r="P164" s="17">
        <v>43.97</v>
      </c>
      <c r="R164" s="19">
        <v>0.806</v>
      </c>
      <c r="S164" s="20">
        <v>44.06</v>
      </c>
      <c r="T164" s="15">
        <v>805.6</v>
      </c>
    </row>
    <row r="165" spans="1:20" ht="12.75">
      <c r="A165" s="13">
        <v>15.7</v>
      </c>
      <c r="B165" s="14">
        <f t="shared" si="2"/>
        <v>0.9612771739130436</v>
      </c>
      <c r="C165" s="15">
        <v>960.7</v>
      </c>
      <c r="D165" s="47"/>
      <c r="N165" s="16">
        <v>807</v>
      </c>
      <c r="O165" s="14">
        <v>0.8074</v>
      </c>
      <c r="P165" s="17">
        <v>43.76</v>
      </c>
      <c r="R165" s="19">
        <v>0.807</v>
      </c>
      <c r="S165" s="20">
        <v>43.84</v>
      </c>
      <c r="T165" s="15">
        <v>806.6</v>
      </c>
    </row>
    <row r="166" spans="1:20" ht="12.75">
      <c r="A166" s="13">
        <v>15.8</v>
      </c>
      <c r="B166" s="14">
        <f t="shared" si="2"/>
        <v>0.9606245756958587</v>
      </c>
      <c r="C166" s="15">
        <v>960.1</v>
      </c>
      <c r="D166" s="47"/>
      <c r="N166" s="16">
        <v>808</v>
      </c>
      <c r="O166" s="14">
        <v>0.8084</v>
      </c>
      <c r="P166" s="17">
        <v>43.54</v>
      </c>
      <c r="R166" s="19">
        <v>0.808</v>
      </c>
      <c r="S166" s="20">
        <v>43.62</v>
      </c>
      <c r="T166" s="15">
        <v>807.6</v>
      </c>
    </row>
    <row r="167" spans="1:20" ht="12.75">
      <c r="A167" s="13">
        <v>15.9</v>
      </c>
      <c r="B167" s="14">
        <f t="shared" si="2"/>
        <v>0.9599728629579376</v>
      </c>
      <c r="C167" s="15">
        <v>959.4</v>
      </c>
      <c r="D167" s="47"/>
      <c r="N167" s="16">
        <v>809</v>
      </c>
      <c r="O167" s="14">
        <v>0.8094</v>
      </c>
      <c r="P167" s="17">
        <v>43.32</v>
      </c>
      <c r="R167" s="19">
        <v>0.809</v>
      </c>
      <c r="S167" s="20">
        <v>43.41</v>
      </c>
      <c r="T167" s="15">
        <v>808.6</v>
      </c>
    </row>
    <row r="168" spans="1:20" ht="12.75">
      <c r="A168" s="13">
        <v>16</v>
      </c>
      <c r="B168" s="14">
        <f t="shared" si="2"/>
        <v>0.9593220338983051</v>
      </c>
      <c r="C168" s="15">
        <v>958.8</v>
      </c>
      <c r="D168" s="47"/>
      <c r="N168" s="16">
        <v>810</v>
      </c>
      <c r="O168" s="14">
        <v>0.8104</v>
      </c>
      <c r="P168" s="17">
        <v>43.11</v>
      </c>
      <c r="R168" s="19">
        <v>0.81</v>
      </c>
      <c r="S168" s="20">
        <v>43.19</v>
      </c>
      <c r="T168" s="15">
        <v>809.6</v>
      </c>
    </row>
    <row r="169" spans="1:20" ht="12.75">
      <c r="A169" s="13">
        <v>16.1</v>
      </c>
      <c r="B169" s="14">
        <f t="shared" si="2"/>
        <v>0.9586720867208672</v>
      </c>
      <c r="C169" s="15">
        <v>958.1</v>
      </c>
      <c r="D169" s="47"/>
      <c r="N169" s="16">
        <v>811</v>
      </c>
      <c r="O169" s="14">
        <v>0.8114</v>
      </c>
      <c r="P169" s="17">
        <v>42.89</v>
      </c>
      <c r="R169" s="19">
        <v>0.811</v>
      </c>
      <c r="S169" s="20">
        <v>42.98</v>
      </c>
      <c r="T169" s="15">
        <v>810.6</v>
      </c>
    </row>
    <row r="170" spans="1:20" ht="12.75">
      <c r="A170" s="13">
        <v>16.2</v>
      </c>
      <c r="B170" s="14">
        <f t="shared" si="2"/>
        <v>0.9580230196343941</v>
      </c>
      <c r="C170" s="15">
        <v>957.5</v>
      </c>
      <c r="D170" s="47"/>
      <c r="N170" s="16">
        <v>812</v>
      </c>
      <c r="O170" s="14">
        <v>0.8124</v>
      </c>
      <c r="P170" s="17">
        <v>42.68</v>
      </c>
      <c r="R170" s="19">
        <v>0.812</v>
      </c>
      <c r="S170" s="20">
        <v>42.76</v>
      </c>
      <c r="T170" s="15">
        <v>811.6</v>
      </c>
    </row>
    <row r="171" spans="1:20" ht="12.75">
      <c r="A171" s="13">
        <v>16.3</v>
      </c>
      <c r="B171" s="14">
        <f t="shared" si="2"/>
        <v>0.9573748308525033</v>
      </c>
      <c r="C171" s="15">
        <v>956.8</v>
      </c>
      <c r="D171" s="47"/>
      <c r="N171" s="16">
        <v>813</v>
      </c>
      <c r="O171" s="14">
        <v>0.8134</v>
      </c>
      <c r="P171" s="17">
        <v>42.46</v>
      </c>
      <c r="R171" s="19">
        <v>0.813</v>
      </c>
      <c r="S171" s="20">
        <v>42.55</v>
      </c>
      <c r="T171" s="15">
        <v>812.6</v>
      </c>
    </row>
    <row r="172" spans="1:20" ht="12.75">
      <c r="A172" s="13">
        <v>16.4</v>
      </c>
      <c r="B172" s="14">
        <f t="shared" si="2"/>
        <v>0.9567275185936444</v>
      </c>
      <c r="C172" s="15">
        <v>956.2</v>
      </c>
      <c r="D172" s="47"/>
      <c r="N172" s="16">
        <v>814</v>
      </c>
      <c r="O172" s="14">
        <v>0.8144</v>
      </c>
      <c r="P172" s="17">
        <v>42.25</v>
      </c>
      <c r="R172" s="19">
        <v>0.814</v>
      </c>
      <c r="S172" s="20">
        <v>42.33</v>
      </c>
      <c r="T172" s="15">
        <v>813.6</v>
      </c>
    </row>
    <row r="173" spans="1:20" ht="12.75">
      <c r="A173" s="13">
        <v>16.5</v>
      </c>
      <c r="B173" s="14">
        <f t="shared" si="2"/>
        <v>0.956081081081081</v>
      </c>
      <c r="C173" s="15">
        <v>955.5</v>
      </c>
      <c r="D173" s="47"/>
      <c r="N173" s="16">
        <v>815</v>
      </c>
      <c r="O173" s="14">
        <v>0.8154</v>
      </c>
      <c r="P173" s="17">
        <v>42.03</v>
      </c>
      <c r="R173" s="19">
        <v>0.815</v>
      </c>
      <c r="S173" s="20">
        <v>42.12</v>
      </c>
      <c r="T173" s="15">
        <v>814.6</v>
      </c>
    </row>
    <row r="174" spans="1:20" ht="12.75">
      <c r="A174" s="13">
        <v>16.6</v>
      </c>
      <c r="B174" s="14">
        <f t="shared" si="2"/>
        <v>0.9554355165428765</v>
      </c>
      <c r="C174" s="15">
        <v>954.9</v>
      </c>
      <c r="D174" s="47"/>
      <c r="N174" s="16">
        <v>816</v>
      </c>
      <c r="O174" s="14">
        <v>0.8164</v>
      </c>
      <c r="P174" s="17">
        <v>41.82</v>
      </c>
      <c r="R174" s="19">
        <v>0.816</v>
      </c>
      <c r="S174" s="20">
        <v>41.91</v>
      </c>
      <c r="T174" s="15">
        <v>815.6</v>
      </c>
    </row>
    <row r="175" spans="1:20" ht="12.75">
      <c r="A175" s="13">
        <v>16.7</v>
      </c>
      <c r="B175" s="14">
        <f t="shared" si="2"/>
        <v>0.9547908232118759</v>
      </c>
      <c r="C175" s="15">
        <v>954.2</v>
      </c>
      <c r="D175" s="47"/>
      <c r="N175" s="16">
        <v>817</v>
      </c>
      <c r="O175" s="14">
        <v>0.8174</v>
      </c>
      <c r="P175" s="17">
        <v>41.61</v>
      </c>
      <c r="R175" s="19">
        <v>0.817</v>
      </c>
      <c r="S175" s="20">
        <v>41.69</v>
      </c>
      <c r="T175" s="15">
        <v>816.6</v>
      </c>
    </row>
    <row r="176" spans="1:20" ht="12.75">
      <c r="A176" s="13">
        <v>16.8</v>
      </c>
      <c r="B176" s="14">
        <f t="shared" si="2"/>
        <v>0.9541469993256911</v>
      </c>
      <c r="C176" s="15">
        <v>953.6</v>
      </c>
      <c r="D176" s="47"/>
      <c r="N176" s="16">
        <v>818</v>
      </c>
      <c r="O176" s="14">
        <v>0.8184</v>
      </c>
      <c r="P176" s="17">
        <v>41.4</v>
      </c>
      <c r="R176" s="19">
        <v>0.818</v>
      </c>
      <c r="S176" s="20">
        <v>41.48</v>
      </c>
      <c r="T176" s="15">
        <v>817.6</v>
      </c>
    </row>
    <row r="177" spans="1:20" ht="12.75">
      <c r="A177" s="13">
        <v>16.9</v>
      </c>
      <c r="B177" s="14">
        <f t="shared" si="2"/>
        <v>0.9535040431266846</v>
      </c>
      <c r="C177" s="15">
        <v>952.9</v>
      </c>
      <c r="D177" s="47"/>
      <c r="N177" s="16">
        <v>819</v>
      </c>
      <c r="O177" s="14">
        <v>0.8194</v>
      </c>
      <c r="P177" s="17">
        <v>41.19</v>
      </c>
      <c r="R177" s="19">
        <v>0.819</v>
      </c>
      <c r="S177" s="20">
        <v>41.27</v>
      </c>
      <c r="T177" s="15">
        <v>818.6</v>
      </c>
    </row>
    <row r="178" spans="1:20" ht="12.75">
      <c r="A178" s="13">
        <v>17</v>
      </c>
      <c r="B178" s="14">
        <f t="shared" si="2"/>
        <v>0.9528619528619529</v>
      </c>
      <c r="C178" s="15">
        <v>952.3</v>
      </c>
      <c r="D178" s="47"/>
      <c r="N178" s="16">
        <v>820</v>
      </c>
      <c r="O178" s="14">
        <v>0.8204</v>
      </c>
      <c r="P178" s="17">
        <v>40.98</v>
      </c>
      <c r="R178" s="19">
        <v>0.82</v>
      </c>
      <c r="S178" s="20">
        <v>41.06</v>
      </c>
      <c r="T178" s="15">
        <v>819.6</v>
      </c>
    </row>
    <row r="179" spans="1:20" ht="12.75">
      <c r="A179" s="13">
        <v>17.1</v>
      </c>
      <c r="B179" s="14">
        <f t="shared" si="2"/>
        <v>0.9522207267833109</v>
      </c>
      <c r="C179" s="15">
        <v>951.7</v>
      </c>
      <c r="D179" s="47"/>
      <c r="N179" s="16">
        <v>821</v>
      </c>
      <c r="O179" s="14">
        <v>0.8214</v>
      </c>
      <c r="P179" s="17">
        <v>40.76</v>
      </c>
      <c r="R179" s="19">
        <v>0.821</v>
      </c>
      <c r="S179" s="20">
        <v>40.85</v>
      </c>
      <c r="T179" s="15">
        <v>820.6</v>
      </c>
    </row>
    <row r="180" spans="1:20" ht="12.75">
      <c r="A180" s="13">
        <v>17.2</v>
      </c>
      <c r="B180" s="14">
        <f t="shared" si="2"/>
        <v>0.9515803631472765</v>
      </c>
      <c r="C180" s="15">
        <v>951</v>
      </c>
      <c r="D180" s="47"/>
      <c r="N180" s="16">
        <v>822</v>
      </c>
      <c r="O180" s="14">
        <v>0.8224</v>
      </c>
      <c r="P180" s="17">
        <v>40.56</v>
      </c>
      <c r="R180" s="19">
        <v>0.822</v>
      </c>
      <c r="S180" s="20">
        <v>40.64</v>
      </c>
      <c r="T180" s="15">
        <v>821.6</v>
      </c>
    </row>
    <row r="181" spans="1:20" ht="12.75">
      <c r="A181" s="13">
        <v>17.3</v>
      </c>
      <c r="B181" s="14">
        <f t="shared" si="2"/>
        <v>0.9509408602150536</v>
      </c>
      <c r="C181" s="15">
        <v>950.4</v>
      </c>
      <c r="D181" s="47"/>
      <c r="N181" s="16">
        <v>823</v>
      </c>
      <c r="O181" s="14">
        <v>0.8234</v>
      </c>
      <c r="P181" s="17">
        <v>40.35</v>
      </c>
      <c r="R181" s="19">
        <v>0.823</v>
      </c>
      <c r="S181" s="20">
        <v>40.43</v>
      </c>
      <c r="T181" s="15">
        <v>822.6</v>
      </c>
    </row>
    <row r="182" spans="1:20" ht="12.75">
      <c r="A182" s="13">
        <v>17.4</v>
      </c>
      <c r="B182" s="14">
        <f t="shared" si="2"/>
        <v>0.9503022162525184</v>
      </c>
      <c r="C182" s="15">
        <v>949.7</v>
      </c>
      <c r="D182" s="47"/>
      <c r="N182" s="16">
        <v>824</v>
      </c>
      <c r="O182" s="14">
        <v>0.8244</v>
      </c>
      <c r="P182" s="17">
        <v>40.14</v>
      </c>
      <c r="R182" s="19">
        <v>0.824</v>
      </c>
      <c r="S182" s="20">
        <v>40.22</v>
      </c>
      <c r="T182" s="15">
        <v>823.6</v>
      </c>
    </row>
    <row r="183" spans="1:20" ht="12.75">
      <c r="A183" s="13">
        <v>17.5</v>
      </c>
      <c r="B183" s="14">
        <f t="shared" si="2"/>
        <v>0.9496644295302014</v>
      </c>
      <c r="C183" s="15">
        <v>949.1</v>
      </c>
      <c r="D183" s="47"/>
      <c r="N183" s="16">
        <v>825</v>
      </c>
      <c r="O183" s="14">
        <v>0.8254</v>
      </c>
      <c r="P183" s="17">
        <v>39.93</v>
      </c>
      <c r="R183" s="19">
        <v>0.825</v>
      </c>
      <c r="S183" s="20">
        <v>40.02</v>
      </c>
      <c r="T183" s="15">
        <v>824.6</v>
      </c>
    </row>
    <row r="184" spans="1:20" ht="12.75">
      <c r="A184" s="13">
        <v>17.6</v>
      </c>
      <c r="B184" s="14">
        <f t="shared" si="2"/>
        <v>0.949027498323273</v>
      </c>
      <c r="C184" s="15">
        <v>948.5</v>
      </c>
      <c r="D184" s="47"/>
      <c r="N184" s="16">
        <v>826</v>
      </c>
      <c r="O184" s="14">
        <v>0.8264</v>
      </c>
      <c r="P184" s="17">
        <v>39.72</v>
      </c>
      <c r="R184" s="19">
        <v>0.826</v>
      </c>
      <c r="S184" s="20">
        <v>39.81</v>
      </c>
      <c r="T184" s="15">
        <v>825.6</v>
      </c>
    </row>
    <row r="185" spans="1:20" ht="12.75">
      <c r="A185" s="13">
        <v>17.7</v>
      </c>
      <c r="B185" s="14">
        <f t="shared" si="2"/>
        <v>0.9483914209115282</v>
      </c>
      <c r="C185" s="15">
        <v>947.8</v>
      </c>
      <c r="D185" s="47"/>
      <c r="N185" s="16">
        <v>827</v>
      </c>
      <c r="O185" s="14">
        <v>0.8274</v>
      </c>
      <c r="P185" s="17">
        <v>39.51</v>
      </c>
      <c r="R185" s="19">
        <v>0.827</v>
      </c>
      <c r="S185" s="20">
        <v>39.6</v>
      </c>
      <c r="T185" s="15">
        <v>826.6</v>
      </c>
    </row>
    <row r="186" spans="1:20" ht="12.75">
      <c r="A186" s="13">
        <v>17.8</v>
      </c>
      <c r="B186" s="14">
        <f t="shared" si="2"/>
        <v>0.9477561955793703</v>
      </c>
      <c r="C186" s="15">
        <v>947.2</v>
      </c>
      <c r="D186" s="47"/>
      <c r="N186" s="16">
        <v>828</v>
      </c>
      <c r="O186" s="14">
        <v>0.8284</v>
      </c>
      <c r="P186" s="17">
        <v>39.31</v>
      </c>
      <c r="R186" s="19">
        <v>0.828</v>
      </c>
      <c r="S186" s="20">
        <v>39.39</v>
      </c>
      <c r="T186" s="15">
        <v>827.6</v>
      </c>
    </row>
    <row r="187" spans="1:20" ht="12.75">
      <c r="A187" s="13">
        <v>17.9</v>
      </c>
      <c r="B187" s="14">
        <f t="shared" si="2"/>
        <v>0.9471218206157965</v>
      </c>
      <c r="C187" s="15">
        <v>946.6</v>
      </c>
      <c r="D187" s="47"/>
      <c r="N187" s="16">
        <v>829</v>
      </c>
      <c r="O187" s="14">
        <v>0.8294</v>
      </c>
      <c r="P187" s="17">
        <v>39.1</v>
      </c>
      <c r="R187" s="19">
        <v>0.829</v>
      </c>
      <c r="S187" s="20">
        <v>39.19</v>
      </c>
      <c r="T187" s="15">
        <v>828.6</v>
      </c>
    </row>
    <row r="188" spans="1:20" ht="12.75">
      <c r="A188" s="13">
        <v>18</v>
      </c>
      <c r="B188" s="14">
        <f t="shared" si="2"/>
        <v>0.9464882943143813</v>
      </c>
      <c r="C188" s="15">
        <v>945.9</v>
      </c>
      <c r="D188" s="47"/>
      <c r="N188" s="16">
        <v>830</v>
      </c>
      <c r="O188" s="14">
        <v>0.8304</v>
      </c>
      <c r="P188" s="17">
        <v>38.9</v>
      </c>
      <c r="R188" s="19">
        <v>0.83</v>
      </c>
      <c r="S188" s="20">
        <v>38.98</v>
      </c>
      <c r="T188" s="15">
        <v>829.6</v>
      </c>
    </row>
    <row r="189" spans="1:20" ht="12.75">
      <c r="A189" s="13">
        <v>18.1</v>
      </c>
      <c r="B189" s="14">
        <f t="shared" si="2"/>
        <v>0.9458556149732621</v>
      </c>
      <c r="C189" s="15">
        <v>945.3</v>
      </c>
      <c r="D189" s="47"/>
      <c r="N189" s="16">
        <v>831</v>
      </c>
      <c r="O189" s="14">
        <v>0.8314</v>
      </c>
      <c r="P189" s="17">
        <v>38.69</v>
      </c>
      <c r="R189" s="19">
        <v>0.831</v>
      </c>
      <c r="S189" s="20">
        <v>38.78</v>
      </c>
      <c r="T189" s="15">
        <v>830.6</v>
      </c>
    </row>
    <row r="190" spans="1:20" ht="12.75">
      <c r="A190" s="13">
        <v>18.2</v>
      </c>
      <c r="B190" s="14">
        <f t="shared" si="2"/>
        <v>0.9452237808951236</v>
      </c>
      <c r="C190" s="15">
        <v>944.7</v>
      </c>
      <c r="D190" s="47"/>
      <c r="N190" s="16">
        <v>832</v>
      </c>
      <c r="O190" s="14">
        <v>0.8324</v>
      </c>
      <c r="P190" s="17">
        <v>38.49</v>
      </c>
      <c r="R190" s="19">
        <v>0.832</v>
      </c>
      <c r="S190" s="20">
        <v>38.57</v>
      </c>
      <c r="T190" s="15">
        <v>831.6</v>
      </c>
    </row>
    <row r="191" spans="1:20" ht="12.75">
      <c r="A191" s="13">
        <v>18.3</v>
      </c>
      <c r="B191" s="14">
        <f t="shared" si="2"/>
        <v>0.9445927903871828</v>
      </c>
      <c r="C191" s="15">
        <v>944</v>
      </c>
      <c r="D191" s="47"/>
      <c r="N191" s="16">
        <v>833</v>
      </c>
      <c r="O191" s="14">
        <v>0.8334</v>
      </c>
      <c r="P191" s="17">
        <v>38.28</v>
      </c>
      <c r="R191" s="19">
        <v>0.833</v>
      </c>
      <c r="S191" s="20">
        <v>38.37</v>
      </c>
      <c r="T191" s="15">
        <v>832.6</v>
      </c>
    </row>
    <row r="192" spans="1:20" ht="12.75">
      <c r="A192" s="13">
        <v>18.4</v>
      </c>
      <c r="B192" s="14">
        <f t="shared" si="2"/>
        <v>0.9439626417611741</v>
      </c>
      <c r="C192" s="15">
        <v>943.4</v>
      </c>
      <c r="D192" s="47"/>
      <c r="N192" s="16">
        <v>834</v>
      </c>
      <c r="O192" s="14">
        <v>0.8344</v>
      </c>
      <c r="P192" s="17">
        <v>38.08</v>
      </c>
      <c r="R192" s="19">
        <v>0.834</v>
      </c>
      <c r="S192" s="20">
        <v>38.16</v>
      </c>
      <c r="T192" s="15">
        <v>833.6</v>
      </c>
    </row>
    <row r="193" spans="1:20" ht="12.75">
      <c r="A193" s="13">
        <v>18.5</v>
      </c>
      <c r="B193" s="14">
        <f t="shared" si="2"/>
        <v>0.9433333333333334</v>
      </c>
      <c r="C193" s="15">
        <v>942.8</v>
      </c>
      <c r="D193" s="47"/>
      <c r="N193" s="16">
        <v>835</v>
      </c>
      <c r="O193" s="14">
        <v>0.8354</v>
      </c>
      <c r="P193" s="17">
        <v>37.87</v>
      </c>
      <c r="R193" s="19">
        <v>0.835</v>
      </c>
      <c r="S193" s="20">
        <v>37.96</v>
      </c>
      <c r="T193" s="15">
        <v>834.6</v>
      </c>
    </row>
    <row r="194" spans="1:20" ht="12.75">
      <c r="A194" s="13">
        <v>18.6</v>
      </c>
      <c r="B194" s="14">
        <f t="shared" si="2"/>
        <v>0.9427048634243838</v>
      </c>
      <c r="C194" s="15">
        <v>942.2</v>
      </c>
      <c r="D194" s="47"/>
      <c r="N194" s="16">
        <v>836</v>
      </c>
      <c r="O194" s="14">
        <v>0.8364</v>
      </c>
      <c r="P194" s="17">
        <v>37.67</v>
      </c>
      <c r="R194" s="19">
        <v>0.836</v>
      </c>
      <c r="S194" s="20">
        <v>37.76</v>
      </c>
      <c r="T194" s="15">
        <v>835.6</v>
      </c>
    </row>
    <row r="195" spans="1:20" ht="12.75">
      <c r="A195" s="13">
        <v>18.7</v>
      </c>
      <c r="B195" s="14">
        <f t="shared" si="2"/>
        <v>0.9420772303595207</v>
      </c>
      <c r="C195" s="15">
        <v>941.5</v>
      </c>
      <c r="D195" s="47"/>
      <c r="N195" s="16">
        <v>837</v>
      </c>
      <c r="O195" s="14">
        <v>0.8374</v>
      </c>
      <c r="P195" s="17">
        <v>37.47</v>
      </c>
      <c r="R195" s="19">
        <v>0.837</v>
      </c>
      <c r="S195" s="20">
        <v>37.56</v>
      </c>
      <c r="T195" s="15">
        <v>836.6</v>
      </c>
    </row>
    <row r="196" spans="1:20" ht="12.75">
      <c r="A196" s="13">
        <v>18.8</v>
      </c>
      <c r="B196" s="14">
        <f t="shared" si="2"/>
        <v>0.9414504324683964</v>
      </c>
      <c r="C196" s="15">
        <v>940.9</v>
      </c>
      <c r="D196" s="47"/>
      <c r="N196" s="16">
        <v>838</v>
      </c>
      <c r="O196" s="14">
        <v>0.8384</v>
      </c>
      <c r="P196" s="17">
        <v>37.27</v>
      </c>
      <c r="R196" s="19">
        <v>0.838</v>
      </c>
      <c r="S196" s="20">
        <v>37.35</v>
      </c>
      <c r="T196" s="15">
        <v>837.6</v>
      </c>
    </row>
    <row r="197" spans="1:20" ht="12.75">
      <c r="A197" s="13">
        <v>18.9</v>
      </c>
      <c r="B197" s="14">
        <f t="shared" si="2"/>
        <v>0.9408244680851063</v>
      </c>
      <c r="C197" s="15">
        <v>940.3</v>
      </c>
      <c r="D197" s="47"/>
      <c r="N197" s="16">
        <v>839</v>
      </c>
      <c r="O197" s="14">
        <v>0.8394</v>
      </c>
      <c r="P197" s="17">
        <v>37.07</v>
      </c>
      <c r="R197" s="19">
        <v>0.839</v>
      </c>
      <c r="S197" s="20">
        <v>37.15</v>
      </c>
      <c r="T197" s="15">
        <v>838.6</v>
      </c>
    </row>
    <row r="198" spans="1:20" ht="12.75">
      <c r="A198" s="13">
        <v>19</v>
      </c>
      <c r="B198" s="14">
        <f t="shared" si="2"/>
        <v>0.9401993355481728</v>
      </c>
      <c r="C198" s="15">
        <v>939.7</v>
      </c>
      <c r="D198" s="47"/>
      <c r="N198" s="16">
        <v>840</v>
      </c>
      <c r="O198" s="14">
        <v>0.8404</v>
      </c>
      <c r="P198" s="17">
        <v>36.86</v>
      </c>
      <c r="R198" s="19">
        <v>0.84</v>
      </c>
      <c r="S198" s="20">
        <v>36.95</v>
      </c>
      <c r="T198" s="15">
        <v>839.6</v>
      </c>
    </row>
    <row r="199" spans="1:20" ht="12.75">
      <c r="A199" s="13">
        <v>19.1</v>
      </c>
      <c r="B199" s="14">
        <f t="shared" si="2"/>
        <v>0.9395750332005313</v>
      </c>
      <c r="C199" s="15">
        <v>939</v>
      </c>
      <c r="D199" s="47"/>
      <c r="N199" s="16">
        <v>841</v>
      </c>
      <c r="O199" s="14">
        <v>0.8414</v>
      </c>
      <c r="P199" s="17">
        <v>36.66</v>
      </c>
      <c r="R199" s="19">
        <v>0.841</v>
      </c>
      <c r="S199" s="20">
        <v>36.75</v>
      </c>
      <c r="T199" s="15">
        <v>840.6</v>
      </c>
    </row>
    <row r="200" spans="1:20" ht="12.75">
      <c r="A200" s="13">
        <v>19.2</v>
      </c>
      <c r="B200" s="14">
        <f aca="true" t="shared" si="3" ref="B200:B263">141.5/(A200+131.5)</f>
        <v>0.9389515593895157</v>
      </c>
      <c r="C200" s="15">
        <v>938.4</v>
      </c>
      <c r="D200" s="47"/>
      <c r="N200" s="16">
        <v>842</v>
      </c>
      <c r="O200" s="14">
        <v>0.8424</v>
      </c>
      <c r="P200" s="17">
        <v>36.46</v>
      </c>
      <c r="R200" s="19">
        <v>0.842</v>
      </c>
      <c r="S200" s="20">
        <v>36.55</v>
      </c>
      <c r="T200" s="15">
        <v>841.6</v>
      </c>
    </row>
    <row r="201" spans="1:20" ht="12.75">
      <c r="A201" s="13">
        <v>19.3</v>
      </c>
      <c r="B201" s="14">
        <f t="shared" si="3"/>
        <v>0.9383289124668435</v>
      </c>
      <c r="C201" s="15">
        <v>937.8</v>
      </c>
      <c r="D201" s="47"/>
      <c r="N201" s="16">
        <v>843</v>
      </c>
      <c r="O201" s="14">
        <v>0.8434</v>
      </c>
      <c r="P201" s="17">
        <v>36.27</v>
      </c>
      <c r="R201" s="19">
        <v>0.843</v>
      </c>
      <c r="S201" s="20">
        <v>36.35</v>
      </c>
      <c r="T201" s="15">
        <v>842.6</v>
      </c>
    </row>
    <row r="202" spans="1:20" ht="12.75">
      <c r="A202" s="13">
        <v>19.4</v>
      </c>
      <c r="B202" s="14">
        <f t="shared" si="3"/>
        <v>0.9377070907886017</v>
      </c>
      <c r="C202" s="15">
        <v>937.2</v>
      </c>
      <c r="D202" s="47"/>
      <c r="N202" s="16">
        <v>844</v>
      </c>
      <c r="O202" s="14">
        <v>0.8444</v>
      </c>
      <c r="P202" s="17">
        <v>36.07</v>
      </c>
      <c r="R202" s="19">
        <v>0.844</v>
      </c>
      <c r="S202" s="20">
        <v>36.15</v>
      </c>
      <c r="T202" s="15">
        <v>843.6</v>
      </c>
    </row>
    <row r="203" spans="1:20" ht="12.75">
      <c r="A203" s="13">
        <v>19.5</v>
      </c>
      <c r="B203" s="14">
        <f t="shared" si="3"/>
        <v>0.9370860927152318</v>
      </c>
      <c r="C203" s="15">
        <v>936.5</v>
      </c>
      <c r="D203" s="47"/>
      <c r="N203" s="16">
        <v>845</v>
      </c>
      <c r="O203" s="14">
        <v>0.8454</v>
      </c>
      <c r="P203" s="17">
        <v>35.87</v>
      </c>
      <c r="R203" s="19">
        <v>0.845</v>
      </c>
      <c r="S203" s="20">
        <v>35.96</v>
      </c>
      <c r="T203" s="15">
        <v>844.6</v>
      </c>
    </row>
    <row r="204" spans="1:20" ht="12.75">
      <c r="A204" s="13">
        <v>19.6</v>
      </c>
      <c r="B204" s="14">
        <f t="shared" si="3"/>
        <v>0.9364659166115156</v>
      </c>
      <c r="C204" s="15">
        <v>935.9</v>
      </c>
      <c r="D204" s="47"/>
      <c r="N204" s="16">
        <v>846</v>
      </c>
      <c r="O204" s="14">
        <v>0.8464</v>
      </c>
      <c r="P204" s="17">
        <v>35.67</v>
      </c>
      <c r="R204" s="19">
        <v>0.846</v>
      </c>
      <c r="S204" s="20">
        <v>35.76</v>
      </c>
      <c r="T204" s="15">
        <v>845.6</v>
      </c>
    </row>
    <row r="205" spans="1:20" ht="12.75">
      <c r="A205" s="13">
        <v>19.7</v>
      </c>
      <c r="B205" s="14">
        <f t="shared" si="3"/>
        <v>0.9358465608465609</v>
      </c>
      <c r="C205" s="15">
        <v>935.3</v>
      </c>
      <c r="D205" s="47"/>
      <c r="N205" s="16">
        <v>847</v>
      </c>
      <c r="O205" s="14">
        <v>0.8474</v>
      </c>
      <c r="P205" s="17">
        <v>35.47</v>
      </c>
      <c r="R205" s="19">
        <v>0.847</v>
      </c>
      <c r="S205" s="20">
        <v>35.56</v>
      </c>
      <c r="T205" s="15">
        <v>846.6</v>
      </c>
    </row>
    <row r="206" spans="1:20" ht="12.75">
      <c r="A206" s="13">
        <v>19.8</v>
      </c>
      <c r="B206" s="14">
        <f t="shared" si="3"/>
        <v>0.9352280237937871</v>
      </c>
      <c r="C206" s="15">
        <v>934.7</v>
      </c>
      <c r="D206" s="47"/>
      <c r="N206" s="16">
        <v>848</v>
      </c>
      <c r="O206" s="14">
        <v>0.8484</v>
      </c>
      <c r="P206" s="17">
        <v>35.28</v>
      </c>
      <c r="R206" s="19">
        <v>0.848</v>
      </c>
      <c r="S206" s="20">
        <v>35.36</v>
      </c>
      <c r="T206" s="15">
        <v>847.6</v>
      </c>
    </row>
    <row r="207" spans="1:20" ht="12.75">
      <c r="A207" s="13">
        <v>19.9</v>
      </c>
      <c r="B207" s="14">
        <f t="shared" si="3"/>
        <v>0.9346103038309115</v>
      </c>
      <c r="C207" s="15">
        <v>934.1</v>
      </c>
      <c r="D207" s="47"/>
      <c r="N207" s="16">
        <v>849</v>
      </c>
      <c r="O207" s="14">
        <v>0.8494</v>
      </c>
      <c r="P207" s="17">
        <v>35.08</v>
      </c>
      <c r="R207" s="19">
        <v>0.849</v>
      </c>
      <c r="S207" s="20">
        <v>35.17</v>
      </c>
      <c r="T207" s="15">
        <v>848.6</v>
      </c>
    </row>
    <row r="208" spans="1:20" ht="12.75">
      <c r="A208" s="13">
        <v>20</v>
      </c>
      <c r="B208" s="14">
        <f t="shared" si="3"/>
        <v>0.933993399339934</v>
      </c>
      <c r="C208" s="15">
        <v>933.5</v>
      </c>
      <c r="D208" s="47"/>
      <c r="N208" s="16">
        <v>850</v>
      </c>
      <c r="O208" s="14">
        <v>0.8504</v>
      </c>
      <c r="P208" s="17">
        <v>34.88</v>
      </c>
      <c r="R208" s="19">
        <v>0.85</v>
      </c>
      <c r="S208" s="20">
        <v>34.97</v>
      </c>
      <c r="T208" s="15">
        <v>849.6</v>
      </c>
    </row>
    <row r="209" spans="1:20" ht="12.75">
      <c r="A209" s="13">
        <v>20.1</v>
      </c>
      <c r="B209" s="14">
        <f t="shared" si="3"/>
        <v>0.9333773087071241</v>
      </c>
      <c r="C209" s="15">
        <v>932.8</v>
      </c>
      <c r="D209" s="47"/>
      <c r="N209" s="16">
        <v>851</v>
      </c>
      <c r="O209" s="14">
        <v>0.8514</v>
      </c>
      <c r="P209" s="17">
        <v>34.69</v>
      </c>
      <c r="R209" s="19">
        <v>0.851</v>
      </c>
      <c r="S209" s="20">
        <v>34.77</v>
      </c>
      <c r="T209" s="15">
        <v>850.6</v>
      </c>
    </row>
    <row r="210" spans="1:20" ht="12.75">
      <c r="A210" s="13">
        <v>20.2</v>
      </c>
      <c r="B210" s="14">
        <f t="shared" si="3"/>
        <v>0.932762030323006</v>
      </c>
      <c r="C210" s="15">
        <v>932.2</v>
      </c>
      <c r="D210" s="47"/>
      <c r="N210" s="16">
        <v>852</v>
      </c>
      <c r="O210" s="14">
        <v>0.8525</v>
      </c>
      <c r="P210" s="17">
        <v>34.49</v>
      </c>
      <c r="R210" s="19">
        <v>0.852</v>
      </c>
      <c r="S210" s="20">
        <v>34.58</v>
      </c>
      <c r="T210" s="15">
        <v>851.6</v>
      </c>
    </row>
    <row r="211" spans="1:20" ht="12.75">
      <c r="A211" s="13">
        <v>20.3</v>
      </c>
      <c r="B211" s="14">
        <f t="shared" si="3"/>
        <v>0.9321475625823451</v>
      </c>
      <c r="C211" s="15">
        <v>931.6</v>
      </c>
      <c r="D211" s="47"/>
      <c r="N211" s="16">
        <v>853</v>
      </c>
      <c r="O211" s="14">
        <v>0.8535</v>
      </c>
      <c r="P211" s="17">
        <v>34.3</v>
      </c>
      <c r="R211" s="19">
        <v>0.853</v>
      </c>
      <c r="S211" s="20">
        <v>34.39</v>
      </c>
      <c r="T211" s="15">
        <v>852.5</v>
      </c>
    </row>
    <row r="212" spans="1:20" ht="12.75">
      <c r="A212" s="13">
        <v>20.4</v>
      </c>
      <c r="B212" s="14">
        <f t="shared" si="3"/>
        <v>0.9315339038841343</v>
      </c>
      <c r="C212" s="15">
        <v>931</v>
      </c>
      <c r="D212" s="47"/>
      <c r="N212" s="16">
        <v>854</v>
      </c>
      <c r="O212" s="14">
        <v>0.8545</v>
      </c>
      <c r="P212" s="17">
        <v>34.1</v>
      </c>
      <c r="R212" s="19">
        <v>0.854</v>
      </c>
      <c r="S212" s="20">
        <v>34.19</v>
      </c>
      <c r="T212" s="15">
        <v>853.5</v>
      </c>
    </row>
    <row r="213" spans="1:20" ht="12.75">
      <c r="A213" s="13">
        <v>20.5</v>
      </c>
      <c r="B213" s="14">
        <f t="shared" si="3"/>
        <v>0.930921052631579</v>
      </c>
      <c r="C213" s="15">
        <v>930.4</v>
      </c>
      <c r="D213" s="47"/>
      <c r="N213" s="16">
        <v>855</v>
      </c>
      <c r="O213" s="14">
        <v>0.8555</v>
      </c>
      <c r="P213" s="17">
        <v>33.91</v>
      </c>
      <c r="R213" s="19">
        <v>0.855</v>
      </c>
      <c r="S213" s="20">
        <v>34</v>
      </c>
      <c r="T213" s="15">
        <v>854.5</v>
      </c>
    </row>
    <row r="214" spans="1:20" ht="12.75">
      <c r="A214" s="13">
        <v>20.6</v>
      </c>
      <c r="B214" s="14">
        <f t="shared" si="3"/>
        <v>0.9303090072320842</v>
      </c>
      <c r="C214" s="15">
        <v>929.8</v>
      </c>
      <c r="D214" s="47"/>
      <c r="N214" s="16">
        <v>856</v>
      </c>
      <c r="O214" s="14">
        <v>0.8565</v>
      </c>
      <c r="P214" s="17">
        <v>33.72</v>
      </c>
      <c r="R214" s="19">
        <v>0.856</v>
      </c>
      <c r="S214" s="20">
        <v>33.8</v>
      </c>
      <c r="T214" s="15">
        <v>855.5</v>
      </c>
    </row>
    <row r="215" spans="1:20" ht="12.75">
      <c r="A215" s="13">
        <v>20.7</v>
      </c>
      <c r="B215" s="14">
        <f t="shared" si="3"/>
        <v>0.9296977660972405</v>
      </c>
      <c r="C215" s="15">
        <v>929.2</v>
      </c>
      <c r="D215" s="47"/>
      <c r="N215" s="16">
        <v>857</v>
      </c>
      <c r="O215" s="14">
        <v>0.8575</v>
      </c>
      <c r="P215" s="17">
        <v>33.52</v>
      </c>
      <c r="R215" s="19">
        <v>0.857</v>
      </c>
      <c r="S215" s="20">
        <v>33.61</v>
      </c>
      <c r="T215" s="15">
        <v>856.5</v>
      </c>
    </row>
    <row r="216" spans="1:20" ht="12.75">
      <c r="A216" s="13">
        <v>20.8</v>
      </c>
      <c r="B216" s="14">
        <f t="shared" si="3"/>
        <v>0.9290873276428102</v>
      </c>
      <c r="C216" s="15">
        <v>928.6</v>
      </c>
      <c r="D216" s="47"/>
      <c r="N216" s="16">
        <v>858</v>
      </c>
      <c r="O216" s="14">
        <v>0.8585</v>
      </c>
      <c r="P216" s="17">
        <v>33.33</v>
      </c>
      <c r="R216" s="19">
        <v>0.858</v>
      </c>
      <c r="S216" s="20">
        <v>33.42</v>
      </c>
      <c r="T216" s="15">
        <v>857.5</v>
      </c>
    </row>
    <row r="217" spans="1:20" ht="12.75">
      <c r="A217" s="13">
        <v>20.9</v>
      </c>
      <c r="B217" s="14">
        <f t="shared" si="3"/>
        <v>0.9284776902887139</v>
      </c>
      <c r="C217" s="15">
        <v>927.9</v>
      </c>
      <c r="D217" s="47"/>
      <c r="N217" s="16">
        <v>859</v>
      </c>
      <c r="O217" s="14">
        <v>0.8595</v>
      </c>
      <c r="P217" s="17">
        <v>33.14</v>
      </c>
      <c r="R217" s="19">
        <v>0.859</v>
      </c>
      <c r="S217" s="20">
        <v>33.23</v>
      </c>
      <c r="T217" s="15">
        <v>858.5</v>
      </c>
    </row>
    <row r="218" spans="1:20" ht="12.75">
      <c r="A218" s="13">
        <v>21</v>
      </c>
      <c r="B218" s="14">
        <f t="shared" si="3"/>
        <v>0.9278688524590164</v>
      </c>
      <c r="C218" s="15">
        <v>927.3</v>
      </c>
      <c r="D218" s="47"/>
      <c r="N218" s="16">
        <v>860</v>
      </c>
      <c r="O218" s="14">
        <v>0.8605</v>
      </c>
      <c r="P218" s="17">
        <v>32.95</v>
      </c>
      <c r="R218" s="19">
        <v>0.86</v>
      </c>
      <c r="S218" s="20">
        <v>33.03</v>
      </c>
      <c r="T218" s="15">
        <v>859.5</v>
      </c>
    </row>
    <row r="219" spans="1:20" ht="12.75">
      <c r="A219" s="13">
        <v>21.1</v>
      </c>
      <c r="B219" s="14">
        <f t="shared" si="3"/>
        <v>0.9272608125819135</v>
      </c>
      <c r="C219" s="15">
        <v>926.7</v>
      </c>
      <c r="D219" s="47"/>
      <c r="N219" s="16">
        <v>861</v>
      </c>
      <c r="O219" s="14">
        <v>0.8615</v>
      </c>
      <c r="P219" s="17">
        <v>32.76</v>
      </c>
      <c r="R219" s="19">
        <v>0.861</v>
      </c>
      <c r="S219" s="20">
        <v>32.84</v>
      </c>
      <c r="T219" s="15">
        <v>860.5</v>
      </c>
    </row>
    <row r="220" spans="1:20" ht="12.75">
      <c r="A220" s="13">
        <v>21.2</v>
      </c>
      <c r="B220" s="14">
        <f t="shared" si="3"/>
        <v>0.9266535690897185</v>
      </c>
      <c r="C220" s="15">
        <v>926.1</v>
      </c>
      <c r="D220" s="47"/>
      <c r="N220" s="16">
        <v>862</v>
      </c>
      <c r="O220" s="14">
        <v>0.8625</v>
      </c>
      <c r="P220" s="17">
        <v>32.57</v>
      </c>
      <c r="R220" s="19">
        <v>0.862</v>
      </c>
      <c r="S220" s="20">
        <v>32.65</v>
      </c>
      <c r="T220" s="15">
        <v>861.5</v>
      </c>
    </row>
    <row r="221" spans="1:20" ht="12.75">
      <c r="A221" s="13">
        <v>21.3</v>
      </c>
      <c r="B221" s="14">
        <f t="shared" si="3"/>
        <v>0.9260471204188481</v>
      </c>
      <c r="C221" s="15">
        <v>925.5</v>
      </c>
      <c r="D221" s="47"/>
      <c r="N221" s="16">
        <v>863</v>
      </c>
      <c r="O221" s="14">
        <v>0.8635</v>
      </c>
      <c r="P221" s="17">
        <v>32.38</v>
      </c>
      <c r="R221" s="19">
        <v>0.863</v>
      </c>
      <c r="S221" s="20">
        <v>32.46</v>
      </c>
      <c r="T221" s="15">
        <v>862.5</v>
      </c>
    </row>
    <row r="222" spans="1:20" ht="12.75">
      <c r="A222" s="13">
        <v>21.4</v>
      </c>
      <c r="B222" s="14">
        <f t="shared" si="3"/>
        <v>0.9254414650098103</v>
      </c>
      <c r="C222" s="15">
        <v>924.9</v>
      </c>
      <c r="D222" s="47"/>
      <c r="N222" s="16">
        <v>864</v>
      </c>
      <c r="O222" s="14">
        <v>0.8645</v>
      </c>
      <c r="P222" s="17">
        <v>32.19</v>
      </c>
      <c r="R222" s="19">
        <v>0.864</v>
      </c>
      <c r="S222" s="20">
        <v>32.27</v>
      </c>
      <c r="T222" s="15">
        <v>863.5</v>
      </c>
    </row>
    <row r="223" spans="1:20" ht="12.75">
      <c r="A223" s="13">
        <v>21.5</v>
      </c>
      <c r="B223" s="14">
        <f t="shared" si="3"/>
        <v>0.9248366013071896</v>
      </c>
      <c r="C223" s="15">
        <v>924.3</v>
      </c>
      <c r="D223" s="47"/>
      <c r="N223" s="16">
        <v>865</v>
      </c>
      <c r="O223" s="14">
        <v>0.8655</v>
      </c>
      <c r="P223" s="17">
        <v>32</v>
      </c>
      <c r="R223" s="19">
        <v>0.865</v>
      </c>
      <c r="S223" s="20">
        <v>32.08</v>
      </c>
      <c r="T223" s="15">
        <v>864.5</v>
      </c>
    </row>
    <row r="224" spans="1:20" ht="12.75">
      <c r="A224" s="13">
        <v>21.6</v>
      </c>
      <c r="B224" s="14">
        <f t="shared" si="3"/>
        <v>0.9242325277596343</v>
      </c>
      <c r="C224" s="15">
        <v>923.7</v>
      </c>
      <c r="D224" s="47"/>
      <c r="N224" s="16">
        <v>866</v>
      </c>
      <c r="O224" s="14">
        <v>0.8665</v>
      </c>
      <c r="P224" s="17">
        <v>31.81</v>
      </c>
      <c r="R224" s="19">
        <v>0.866</v>
      </c>
      <c r="S224" s="20">
        <v>31.89</v>
      </c>
      <c r="T224" s="15">
        <v>865.5</v>
      </c>
    </row>
    <row r="225" spans="1:20" ht="12.75">
      <c r="A225" s="13">
        <v>21.7</v>
      </c>
      <c r="B225" s="14">
        <f t="shared" si="3"/>
        <v>0.9236292428198434</v>
      </c>
      <c r="C225" s="15">
        <v>923.1</v>
      </c>
      <c r="D225" s="47"/>
      <c r="N225" s="16">
        <v>867</v>
      </c>
      <c r="O225" s="14">
        <v>0.8675</v>
      </c>
      <c r="P225" s="17">
        <v>31.62</v>
      </c>
      <c r="R225" s="19">
        <v>0.867</v>
      </c>
      <c r="S225" s="20">
        <v>31.71</v>
      </c>
      <c r="T225" s="15">
        <v>866.5</v>
      </c>
    </row>
    <row r="226" spans="1:20" ht="12.75">
      <c r="A226" s="13">
        <v>21.8</v>
      </c>
      <c r="B226" s="14">
        <f t="shared" si="3"/>
        <v>0.9230267449445531</v>
      </c>
      <c r="C226" s="15">
        <v>922.5</v>
      </c>
      <c r="D226" s="47"/>
      <c r="N226" s="16">
        <v>868</v>
      </c>
      <c r="O226" s="14">
        <v>0.8685</v>
      </c>
      <c r="P226" s="17">
        <v>31.43</v>
      </c>
      <c r="R226" s="19">
        <v>0.868</v>
      </c>
      <c r="S226" s="20">
        <v>31.52</v>
      </c>
      <c r="T226" s="15">
        <v>867.5</v>
      </c>
    </row>
    <row r="227" spans="1:20" ht="12.75">
      <c r="A227" s="13">
        <v>21.9</v>
      </c>
      <c r="B227" s="14">
        <f t="shared" si="3"/>
        <v>0.9224250325945241</v>
      </c>
      <c r="C227" s="15">
        <v>921.9</v>
      </c>
      <c r="D227" s="47"/>
      <c r="N227" s="16">
        <v>869</v>
      </c>
      <c r="O227" s="14">
        <v>0.8695</v>
      </c>
      <c r="P227" s="17">
        <v>31.24</v>
      </c>
      <c r="R227" s="19">
        <v>0.869</v>
      </c>
      <c r="S227" s="20">
        <v>31.33</v>
      </c>
      <c r="T227" s="15">
        <v>868.5</v>
      </c>
    </row>
    <row r="228" spans="1:20" ht="12.75">
      <c r="A228" s="13">
        <v>22</v>
      </c>
      <c r="B228" s="14">
        <f t="shared" si="3"/>
        <v>0.9218241042345277</v>
      </c>
      <c r="C228" s="15">
        <v>921.3</v>
      </c>
      <c r="D228" s="47"/>
      <c r="N228" s="16">
        <v>870</v>
      </c>
      <c r="O228" s="14">
        <v>0.8705</v>
      </c>
      <c r="P228" s="17">
        <v>31.06</v>
      </c>
      <c r="R228" s="19">
        <v>0.87</v>
      </c>
      <c r="S228" s="20">
        <v>31.14</v>
      </c>
      <c r="T228" s="15">
        <v>869.5</v>
      </c>
    </row>
    <row r="229" spans="1:20" ht="12.75">
      <c r="A229" s="13">
        <v>22.1</v>
      </c>
      <c r="B229" s="14">
        <f t="shared" si="3"/>
        <v>0.9212239583333334</v>
      </c>
      <c r="C229" s="15">
        <v>920.7</v>
      </c>
      <c r="D229" s="47"/>
      <c r="N229" s="16">
        <v>871</v>
      </c>
      <c r="O229" s="14">
        <v>0.8715</v>
      </c>
      <c r="P229" s="17">
        <v>30.87</v>
      </c>
      <c r="R229" s="19">
        <v>0.871</v>
      </c>
      <c r="S229" s="20">
        <v>30.96</v>
      </c>
      <c r="T229" s="15">
        <v>870.5</v>
      </c>
    </row>
    <row r="230" spans="1:20" ht="12.75">
      <c r="A230" s="13">
        <v>22.2</v>
      </c>
      <c r="B230" s="14">
        <f t="shared" si="3"/>
        <v>0.9206245933636956</v>
      </c>
      <c r="C230" s="15">
        <v>920.1</v>
      </c>
      <c r="D230" s="47"/>
      <c r="N230" s="16">
        <v>872</v>
      </c>
      <c r="O230" s="14">
        <v>0.8725</v>
      </c>
      <c r="P230" s="17">
        <v>30.68</v>
      </c>
      <c r="R230" s="19">
        <v>0.872</v>
      </c>
      <c r="S230" s="20">
        <v>30.77</v>
      </c>
      <c r="T230" s="15">
        <v>871.5</v>
      </c>
    </row>
    <row r="231" spans="1:20" ht="12.75">
      <c r="A231" s="13">
        <v>22.3</v>
      </c>
      <c r="B231" s="14">
        <f t="shared" si="3"/>
        <v>0.9200260078023407</v>
      </c>
      <c r="C231" s="15">
        <v>919.5</v>
      </c>
      <c r="D231" s="47"/>
      <c r="N231" s="16">
        <v>873</v>
      </c>
      <c r="O231" s="14">
        <v>0.8735</v>
      </c>
      <c r="P231" s="17">
        <v>30.5</v>
      </c>
      <c r="R231" s="19">
        <v>0.873</v>
      </c>
      <c r="S231" s="20">
        <v>30.58</v>
      </c>
      <c r="T231" s="15">
        <v>872.5</v>
      </c>
    </row>
    <row r="232" spans="1:20" ht="12.75">
      <c r="A232" s="13">
        <v>22.4</v>
      </c>
      <c r="B232" s="14">
        <f t="shared" si="3"/>
        <v>0.9194282001299545</v>
      </c>
      <c r="C232" s="15">
        <v>918.9</v>
      </c>
      <c r="D232" s="47"/>
      <c r="N232" s="16">
        <v>874</v>
      </c>
      <c r="O232" s="14">
        <v>0.8745</v>
      </c>
      <c r="P232" s="17">
        <v>30.31</v>
      </c>
      <c r="R232" s="19">
        <v>0.874</v>
      </c>
      <c r="S232" s="20">
        <v>30.4</v>
      </c>
      <c r="T232" s="15">
        <v>873.5</v>
      </c>
    </row>
    <row r="233" spans="1:20" ht="12.75">
      <c r="A233" s="13">
        <v>22.5</v>
      </c>
      <c r="B233" s="14">
        <f t="shared" si="3"/>
        <v>0.9188311688311688</v>
      </c>
      <c r="C233" s="15">
        <v>918.3</v>
      </c>
      <c r="D233" s="47"/>
      <c r="N233" s="16">
        <v>875</v>
      </c>
      <c r="O233" s="14">
        <v>0.8755</v>
      </c>
      <c r="P233" s="17">
        <v>30.13</v>
      </c>
      <c r="R233" s="19">
        <v>0.875</v>
      </c>
      <c r="S233" s="20">
        <v>30.21</v>
      </c>
      <c r="T233" s="15">
        <v>874.5</v>
      </c>
    </row>
    <row r="234" spans="1:20" ht="12.75">
      <c r="A234" s="13">
        <v>22.6</v>
      </c>
      <c r="B234" s="14">
        <f t="shared" si="3"/>
        <v>0.918234912394549</v>
      </c>
      <c r="C234" s="15">
        <v>917.7</v>
      </c>
      <c r="D234" s="47"/>
      <c r="N234" s="16">
        <v>876</v>
      </c>
      <c r="O234" s="14">
        <v>0.8765</v>
      </c>
      <c r="P234" s="17">
        <v>29.94</v>
      </c>
      <c r="R234" s="19">
        <v>0.876</v>
      </c>
      <c r="S234" s="20">
        <v>30.03</v>
      </c>
      <c r="T234" s="15">
        <v>875.5</v>
      </c>
    </row>
    <row r="235" spans="1:20" ht="12.75">
      <c r="A235" s="13">
        <v>22.7</v>
      </c>
      <c r="B235" s="14">
        <f t="shared" si="3"/>
        <v>0.9176394293125811</v>
      </c>
      <c r="C235" s="15">
        <v>917.1</v>
      </c>
      <c r="D235" s="47"/>
      <c r="N235" s="16">
        <v>877</v>
      </c>
      <c r="O235" s="14">
        <v>0.8775</v>
      </c>
      <c r="P235" s="17">
        <v>29.76</v>
      </c>
      <c r="R235" s="19">
        <v>0.877</v>
      </c>
      <c r="S235" s="20">
        <v>29.85</v>
      </c>
      <c r="T235" s="15">
        <v>876.5</v>
      </c>
    </row>
    <row r="236" spans="1:20" ht="12.75">
      <c r="A236" s="13">
        <v>22.8</v>
      </c>
      <c r="B236" s="14">
        <f t="shared" si="3"/>
        <v>0.917044718081659</v>
      </c>
      <c r="C236" s="15">
        <v>916.5</v>
      </c>
      <c r="D236" s="47"/>
      <c r="N236" s="16">
        <v>878</v>
      </c>
      <c r="O236" s="14">
        <v>0.8785</v>
      </c>
      <c r="P236" s="17">
        <v>29.57</v>
      </c>
      <c r="R236" s="19">
        <v>0.878</v>
      </c>
      <c r="S236" s="20">
        <v>29.66</v>
      </c>
      <c r="T236" s="15">
        <v>877.5</v>
      </c>
    </row>
    <row r="237" spans="1:20" ht="12.75">
      <c r="A237" s="13">
        <v>22.9</v>
      </c>
      <c r="B237" s="14">
        <f t="shared" si="3"/>
        <v>0.9164507772020725</v>
      </c>
      <c r="C237" s="15">
        <v>915.9</v>
      </c>
      <c r="D237" s="47"/>
      <c r="N237" s="16">
        <v>879</v>
      </c>
      <c r="O237" s="14">
        <v>0.8795</v>
      </c>
      <c r="P237" s="17">
        <v>29.39</v>
      </c>
      <c r="R237" s="19">
        <v>0.879</v>
      </c>
      <c r="S237" s="20">
        <v>29.48</v>
      </c>
      <c r="T237" s="15">
        <v>878.5</v>
      </c>
    </row>
    <row r="238" spans="1:20" ht="12.75">
      <c r="A238" s="13">
        <v>23</v>
      </c>
      <c r="B238" s="14">
        <f t="shared" si="3"/>
        <v>0.9158576051779935</v>
      </c>
      <c r="C238" s="15">
        <v>915.3</v>
      </c>
      <c r="D238" s="47"/>
      <c r="N238" s="16">
        <v>880</v>
      </c>
      <c r="O238" s="14">
        <v>0.8805</v>
      </c>
      <c r="P238" s="17">
        <v>29.21</v>
      </c>
      <c r="R238" s="19">
        <v>0.88</v>
      </c>
      <c r="S238" s="20">
        <v>29.3</v>
      </c>
      <c r="T238" s="15">
        <v>879.5</v>
      </c>
    </row>
    <row r="239" spans="1:20" ht="12.75">
      <c r="A239" s="13">
        <v>23.1</v>
      </c>
      <c r="B239" s="14">
        <f t="shared" si="3"/>
        <v>0.9152652005174644</v>
      </c>
      <c r="C239" s="15">
        <v>914.7</v>
      </c>
      <c r="D239" s="47"/>
      <c r="N239" s="16">
        <v>881</v>
      </c>
      <c r="O239" s="14">
        <v>0.8815</v>
      </c>
      <c r="P239" s="17">
        <v>29.02</v>
      </c>
      <c r="R239" s="19">
        <v>0.881</v>
      </c>
      <c r="S239" s="20">
        <v>29.11</v>
      </c>
      <c r="T239" s="15">
        <v>880.5</v>
      </c>
    </row>
    <row r="240" spans="1:20" ht="12.75">
      <c r="A240" s="13">
        <v>23.2</v>
      </c>
      <c r="B240" s="14">
        <f t="shared" si="3"/>
        <v>0.9146735617323853</v>
      </c>
      <c r="C240" s="15">
        <v>914.2</v>
      </c>
      <c r="D240" s="47"/>
      <c r="N240" s="16">
        <v>882</v>
      </c>
      <c r="O240" s="14">
        <v>0.8825</v>
      </c>
      <c r="P240" s="17">
        <v>28.84</v>
      </c>
      <c r="R240" s="19">
        <v>0.882</v>
      </c>
      <c r="S240" s="20">
        <v>28.93</v>
      </c>
      <c r="T240" s="15">
        <v>881.5</v>
      </c>
    </row>
    <row r="241" spans="1:20" ht="12.75">
      <c r="A241" s="13">
        <v>23.3</v>
      </c>
      <c r="B241" s="14">
        <f t="shared" si="3"/>
        <v>0.9140826873385012</v>
      </c>
      <c r="C241" s="15">
        <v>913.6</v>
      </c>
      <c r="D241" s="47"/>
      <c r="N241" s="16">
        <v>883</v>
      </c>
      <c r="O241" s="14">
        <v>0.8835</v>
      </c>
      <c r="P241" s="17">
        <v>28.66</v>
      </c>
      <c r="R241" s="19">
        <v>0.883</v>
      </c>
      <c r="S241" s="20">
        <v>28.75</v>
      </c>
      <c r="T241" s="15">
        <v>882.5</v>
      </c>
    </row>
    <row r="242" spans="1:20" ht="12.75">
      <c r="A242" s="13">
        <v>23.4</v>
      </c>
      <c r="B242" s="14">
        <f t="shared" si="3"/>
        <v>0.9134925758553906</v>
      </c>
      <c r="C242" s="15">
        <v>913</v>
      </c>
      <c r="D242" s="47"/>
      <c r="N242" s="16">
        <v>884</v>
      </c>
      <c r="O242" s="14">
        <v>0.8845</v>
      </c>
      <c r="P242" s="17">
        <v>28.48</v>
      </c>
      <c r="R242" s="19">
        <v>0.884</v>
      </c>
      <c r="S242" s="20">
        <v>28.57</v>
      </c>
      <c r="T242" s="15">
        <v>883.5</v>
      </c>
    </row>
    <row r="243" spans="1:20" ht="12.75">
      <c r="A243" s="13">
        <v>23.5</v>
      </c>
      <c r="B243" s="14">
        <f t="shared" si="3"/>
        <v>0.9129032258064517</v>
      </c>
      <c r="C243" s="15">
        <v>912.4</v>
      </c>
      <c r="D243" s="47"/>
      <c r="N243" s="16">
        <v>885</v>
      </c>
      <c r="O243" s="14">
        <v>0.8855</v>
      </c>
      <c r="P243" s="17">
        <v>28.3</v>
      </c>
      <c r="R243" s="19">
        <v>0.885</v>
      </c>
      <c r="S243" s="20">
        <v>28.39</v>
      </c>
      <c r="T243" s="15">
        <v>884.5</v>
      </c>
    </row>
    <row r="244" spans="1:20" ht="12.75">
      <c r="A244" s="13">
        <v>23.6</v>
      </c>
      <c r="B244" s="14">
        <f t="shared" si="3"/>
        <v>0.912314635718891</v>
      </c>
      <c r="C244" s="15">
        <v>911.8</v>
      </c>
      <c r="D244" s="47"/>
      <c r="N244" s="16">
        <v>886</v>
      </c>
      <c r="O244" s="14">
        <v>0.8865</v>
      </c>
      <c r="P244" s="17">
        <v>28.12</v>
      </c>
      <c r="R244" s="19">
        <v>0.886</v>
      </c>
      <c r="S244" s="20">
        <v>28.21</v>
      </c>
      <c r="T244" s="15">
        <v>885.5</v>
      </c>
    </row>
    <row r="245" spans="1:20" ht="12.75">
      <c r="A245" s="13">
        <v>23.7</v>
      </c>
      <c r="B245" s="14">
        <f t="shared" si="3"/>
        <v>0.9117268041237114</v>
      </c>
      <c r="C245" s="15">
        <v>911.2</v>
      </c>
      <c r="D245" s="47"/>
      <c r="N245" s="16">
        <v>887</v>
      </c>
      <c r="O245" s="14">
        <v>0.8875</v>
      </c>
      <c r="P245" s="17">
        <v>27.94</v>
      </c>
      <c r="R245" s="19">
        <v>0.887</v>
      </c>
      <c r="S245" s="20">
        <v>28.03</v>
      </c>
      <c r="T245" s="15">
        <v>886.5</v>
      </c>
    </row>
    <row r="246" spans="1:20" ht="12.75">
      <c r="A246" s="13">
        <v>23.8</v>
      </c>
      <c r="B246" s="14">
        <f t="shared" si="3"/>
        <v>0.9111397295556986</v>
      </c>
      <c r="C246" s="15">
        <v>910.6</v>
      </c>
      <c r="D246" s="47"/>
      <c r="N246" s="16">
        <v>888</v>
      </c>
      <c r="O246" s="14">
        <v>0.8885</v>
      </c>
      <c r="P246" s="17">
        <v>27.76</v>
      </c>
      <c r="R246" s="19">
        <v>0.888</v>
      </c>
      <c r="S246" s="20">
        <v>27.85</v>
      </c>
      <c r="T246" s="15">
        <v>887.5</v>
      </c>
    </row>
    <row r="247" spans="1:20" ht="12.75">
      <c r="A247" s="13">
        <v>23.9</v>
      </c>
      <c r="B247" s="14">
        <f t="shared" si="3"/>
        <v>0.9105534105534105</v>
      </c>
      <c r="C247" s="15">
        <v>910</v>
      </c>
      <c r="D247" s="47"/>
      <c r="N247" s="16">
        <v>889</v>
      </c>
      <c r="O247" s="14">
        <v>0.8895</v>
      </c>
      <c r="P247" s="17">
        <v>27.58</v>
      </c>
      <c r="R247" s="19">
        <v>0.889</v>
      </c>
      <c r="S247" s="20">
        <v>27.67</v>
      </c>
      <c r="T247" s="15">
        <v>888.5</v>
      </c>
    </row>
    <row r="248" spans="1:20" ht="12.75">
      <c r="A248" s="13">
        <v>24</v>
      </c>
      <c r="B248" s="14">
        <f t="shared" si="3"/>
        <v>0.909967845659164</v>
      </c>
      <c r="C248" s="15">
        <v>909.5</v>
      </c>
      <c r="D248" s="47"/>
      <c r="N248" s="16">
        <v>890</v>
      </c>
      <c r="O248" s="14">
        <v>0.8905</v>
      </c>
      <c r="P248" s="17">
        <v>27.4</v>
      </c>
      <c r="R248" s="19">
        <v>0.89</v>
      </c>
      <c r="S248" s="20">
        <v>27.49</v>
      </c>
      <c r="T248" s="15">
        <v>889.5</v>
      </c>
    </row>
    <row r="249" spans="1:20" ht="12.75">
      <c r="A249" s="13">
        <v>24.1</v>
      </c>
      <c r="B249" s="14">
        <f t="shared" si="3"/>
        <v>0.9093830334190232</v>
      </c>
      <c r="C249" s="15">
        <v>908.9</v>
      </c>
      <c r="D249" s="47"/>
      <c r="N249" s="16">
        <v>891</v>
      </c>
      <c r="O249" s="14">
        <v>0.8915</v>
      </c>
      <c r="P249" s="17">
        <v>27.22</v>
      </c>
      <c r="R249" s="19">
        <v>0.891</v>
      </c>
      <c r="S249" s="20">
        <v>27.31</v>
      </c>
      <c r="T249" s="15">
        <v>890.5</v>
      </c>
    </row>
    <row r="250" spans="1:20" ht="12.75">
      <c r="A250" s="13">
        <v>24.2</v>
      </c>
      <c r="B250" s="14">
        <f t="shared" si="3"/>
        <v>0.9087989723827875</v>
      </c>
      <c r="C250" s="15">
        <v>908.3</v>
      </c>
      <c r="D250" s="47"/>
      <c r="N250" s="16">
        <v>892</v>
      </c>
      <c r="O250" s="14">
        <v>0.8925</v>
      </c>
      <c r="P250" s="17">
        <v>27.04</v>
      </c>
      <c r="R250" s="19">
        <v>0.892</v>
      </c>
      <c r="S250" s="20">
        <v>27.13</v>
      </c>
      <c r="T250" s="15">
        <v>891.5</v>
      </c>
    </row>
    <row r="251" spans="1:20" ht="12.75">
      <c r="A251" s="13">
        <v>24.3</v>
      </c>
      <c r="B251" s="14">
        <f t="shared" si="3"/>
        <v>0.9082156611039794</v>
      </c>
      <c r="C251" s="15">
        <v>907.7</v>
      </c>
      <c r="D251" s="47"/>
      <c r="N251" s="16">
        <v>893</v>
      </c>
      <c r="O251" s="14">
        <v>0.8935</v>
      </c>
      <c r="P251" s="17">
        <v>26.87</v>
      </c>
      <c r="R251" s="19">
        <v>0.893</v>
      </c>
      <c r="S251" s="20">
        <v>26.95</v>
      </c>
      <c r="T251" s="15">
        <v>892.5</v>
      </c>
    </row>
    <row r="252" spans="1:20" ht="12.75">
      <c r="A252" s="13">
        <v>24.4</v>
      </c>
      <c r="B252" s="14">
        <f t="shared" si="3"/>
        <v>0.9076330981398332</v>
      </c>
      <c r="C252" s="15">
        <v>907.1</v>
      </c>
      <c r="D252" s="47"/>
      <c r="N252" s="16">
        <v>894</v>
      </c>
      <c r="O252" s="14">
        <v>0.8945</v>
      </c>
      <c r="P252" s="17">
        <v>26.69</v>
      </c>
      <c r="R252" s="19">
        <v>0.894</v>
      </c>
      <c r="S252" s="20">
        <v>26.78</v>
      </c>
      <c r="T252" s="15">
        <v>893.5</v>
      </c>
    </row>
    <row r="253" spans="1:20" ht="12.75">
      <c r="A253" s="13">
        <v>24.5</v>
      </c>
      <c r="B253" s="14">
        <f t="shared" si="3"/>
        <v>0.907051282051282</v>
      </c>
      <c r="C253" s="15">
        <v>906.5</v>
      </c>
      <c r="D253" s="47"/>
      <c r="N253" s="16">
        <v>895</v>
      </c>
      <c r="O253" s="14">
        <v>0.8955</v>
      </c>
      <c r="P253" s="17">
        <v>26.51</v>
      </c>
      <c r="R253" s="19">
        <v>0.895</v>
      </c>
      <c r="S253" s="20">
        <v>26.6</v>
      </c>
      <c r="T253" s="15">
        <v>894.5</v>
      </c>
    </row>
    <row r="254" spans="1:20" ht="12.75">
      <c r="A254" s="13">
        <v>24.6</v>
      </c>
      <c r="B254" s="14">
        <f t="shared" si="3"/>
        <v>0.9064702114029468</v>
      </c>
      <c r="C254" s="15">
        <v>906</v>
      </c>
      <c r="D254" s="47"/>
      <c r="N254" s="16">
        <v>896</v>
      </c>
      <c r="O254" s="14">
        <v>0.8965</v>
      </c>
      <c r="P254" s="17">
        <v>26.34</v>
      </c>
      <c r="R254" s="19">
        <v>0.896</v>
      </c>
      <c r="S254" s="20">
        <v>26.42</v>
      </c>
      <c r="T254" s="15">
        <v>895.5</v>
      </c>
    </row>
    <row r="255" spans="1:20" ht="12.75">
      <c r="A255" s="13">
        <v>24.7</v>
      </c>
      <c r="B255" s="14">
        <f t="shared" si="3"/>
        <v>0.9058898847631243</v>
      </c>
      <c r="C255" s="15">
        <v>905.4</v>
      </c>
      <c r="D255" s="47"/>
      <c r="N255" s="16">
        <v>897</v>
      </c>
      <c r="O255" s="14">
        <v>0.8975</v>
      </c>
      <c r="P255" s="17">
        <v>26.16</v>
      </c>
      <c r="R255" s="19">
        <v>0.897</v>
      </c>
      <c r="S255" s="20">
        <v>26.25</v>
      </c>
      <c r="T255" s="15">
        <v>896.5</v>
      </c>
    </row>
    <row r="256" spans="1:20" ht="12.75">
      <c r="A256" s="13">
        <v>24.8</v>
      </c>
      <c r="B256" s="14">
        <f t="shared" si="3"/>
        <v>0.9053103007037747</v>
      </c>
      <c r="C256" s="15">
        <v>904.8</v>
      </c>
      <c r="D256" s="47"/>
      <c r="N256" s="16">
        <v>898</v>
      </c>
      <c r="O256" s="14">
        <v>0.8985</v>
      </c>
      <c r="P256" s="17">
        <v>25.98</v>
      </c>
      <c r="R256" s="19">
        <v>0.898</v>
      </c>
      <c r="S256" s="20">
        <v>26.07</v>
      </c>
      <c r="T256" s="15">
        <v>897.5</v>
      </c>
    </row>
    <row r="257" spans="1:20" ht="12.75">
      <c r="A257" s="13">
        <v>24.9</v>
      </c>
      <c r="B257" s="14">
        <f t="shared" si="3"/>
        <v>0.9047314578005115</v>
      </c>
      <c r="C257" s="15">
        <v>904.2</v>
      </c>
      <c r="D257" s="47"/>
      <c r="N257" s="16">
        <v>899</v>
      </c>
      <c r="O257" s="14">
        <v>0.8995</v>
      </c>
      <c r="P257" s="17">
        <v>25.81</v>
      </c>
      <c r="R257" s="19">
        <v>0.899</v>
      </c>
      <c r="S257" s="20">
        <v>25.9</v>
      </c>
      <c r="T257" s="15">
        <v>898.5</v>
      </c>
    </row>
    <row r="258" spans="1:20" ht="12.75">
      <c r="A258" s="13">
        <v>25</v>
      </c>
      <c r="B258" s="14">
        <f t="shared" si="3"/>
        <v>0.9041533546325878</v>
      </c>
      <c r="C258" s="15">
        <v>903.6</v>
      </c>
      <c r="D258" s="47"/>
      <c r="N258" s="16">
        <v>900</v>
      </c>
      <c r="O258" s="14">
        <v>0.9005</v>
      </c>
      <c r="P258" s="17">
        <v>25.63</v>
      </c>
      <c r="R258" s="19">
        <v>0.9</v>
      </c>
      <c r="S258" s="20">
        <v>25.72</v>
      </c>
      <c r="T258" s="15">
        <v>899.5</v>
      </c>
    </row>
    <row r="259" spans="1:20" ht="12.75">
      <c r="A259" s="13">
        <v>25.1</v>
      </c>
      <c r="B259" s="14">
        <f t="shared" si="3"/>
        <v>0.9035759897828863</v>
      </c>
      <c r="C259" s="15">
        <v>903.1</v>
      </c>
      <c r="D259" s="47"/>
      <c r="N259" s="16">
        <v>901</v>
      </c>
      <c r="O259" s="14">
        <v>0.9015</v>
      </c>
      <c r="P259" s="17">
        <v>25.46</v>
      </c>
      <c r="R259" s="19">
        <v>0.901</v>
      </c>
      <c r="S259" s="20">
        <v>25.55</v>
      </c>
      <c r="T259" s="15">
        <v>900.5</v>
      </c>
    </row>
    <row r="260" spans="1:20" ht="12.75">
      <c r="A260" s="13">
        <v>25.2</v>
      </c>
      <c r="B260" s="14">
        <f t="shared" si="3"/>
        <v>0.9029993618379069</v>
      </c>
      <c r="C260" s="15">
        <v>902.5</v>
      </c>
      <c r="D260" s="47"/>
      <c r="N260" s="16">
        <v>902</v>
      </c>
      <c r="O260" s="14">
        <v>0.9025</v>
      </c>
      <c r="P260" s="17">
        <v>25.29</v>
      </c>
      <c r="R260" s="19">
        <v>0.902</v>
      </c>
      <c r="S260" s="20">
        <v>25.37</v>
      </c>
      <c r="T260" s="15">
        <v>901.5</v>
      </c>
    </row>
    <row r="261" spans="1:20" ht="12.75">
      <c r="A261" s="13">
        <v>25.3</v>
      </c>
      <c r="B261" s="14">
        <f t="shared" si="3"/>
        <v>0.9024234693877551</v>
      </c>
      <c r="C261" s="15">
        <v>901.9</v>
      </c>
      <c r="D261" s="47"/>
      <c r="N261" s="16">
        <v>903</v>
      </c>
      <c r="O261" s="14">
        <v>0.9035</v>
      </c>
      <c r="P261" s="17">
        <v>25.11</v>
      </c>
      <c r="R261" s="19">
        <v>0.903</v>
      </c>
      <c r="S261" s="20">
        <v>25.2</v>
      </c>
      <c r="T261" s="15">
        <v>902.5</v>
      </c>
    </row>
    <row r="262" spans="1:20" ht="12.75">
      <c r="A262" s="13">
        <v>25.4</v>
      </c>
      <c r="B262" s="14">
        <f t="shared" si="3"/>
        <v>0.9018483110261313</v>
      </c>
      <c r="C262" s="15">
        <v>901.3</v>
      </c>
      <c r="D262" s="47"/>
      <c r="N262" s="16">
        <v>904</v>
      </c>
      <c r="O262" s="14">
        <v>0.9045</v>
      </c>
      <c r="P262" s="17">
        <v>24.94</v>
      </c>
      <c r="R262" s="19">
        <v>0.904</v>
      </c>
      <c r="S262" s="20">
        <v>25.03</v>
      </c>
      <c r="T262" s="15">
        <v>903.5</v>
      </c>
    </row>
    <row r="263" spans="1:20" ht="12.75">
      <c r="A263" s="13">
        <v>25.5</v>
      </c>
      <c r="B263" s="14">
        <f t="shared" si="3"/>
        <v>0.9012738853503185</v>
      </c>
      <c r="C263" s="15">
        <v>900.8</v>
      </c>
      <c r="D263" s="47"/>
      <c r="N263" s="16">
        <v>905</v>
      </c>
      <c r="O263" s="14">
        <v>0.9055</v>
      </c>
      <c r="P263" s="17">
        <v>24.77</v>
      </c>
      <c r="R263" s="19">
        <v>0.905</v>
      </c>
      <c r="S263" s="20">
        <v>24.85</v>
      </c>
      <c r="T263" s="15">
        <v>904.5</v>
      </c>
    </row>
    <row r="264" spans="1:20" ht="12.75">
      <c r="A264" s="13">
        <v>25.6</v>
      </c>
      <c r="B264" s="14">
        <f aca="true" t="shared" si="4" ref="B264:B327">141.5/(A264+131.5)</f>
        <v>0.9007001909611713</v>
      </c>
      <c r="C264" s="15">
        <v>900.2</v>
      </c>
      <c r="D264" s="47"/>
      <c r="N264" s="16">
        <v>906</v>
      </c>
      <c r="O264" s="14">
        <v>0.9065</v>
      </c>
      <c r="P264" s="17">
        <v>24.59</v>
      </c>
      <c r="R264" s="19">
        <v>0.906</v>
      </c>
      <c r="S264" s="20">
        <v>24.68</v>
      </c>
      <c r="T264" s="15">
        <v>905.5</v>
      </c>
    </row>
    <row r="265" spans="1:20" ht="12.75">
      <c r="A265" s="13">
        <v>25.7</v>
      </c>
      <c r="B265" s="14">
        <f t="shared" si="4"/>
        <v>0.9001272264631044</v>
      </c>
      <c r="C265" s="15">
        <v>899.6</v>
      </c>
      <c r="D265" s="47"/>
      <c r="N265" s="16">
        <v>907</v>
      </c>
      <c r="O265" s="14">
        <v>0.9075</v>
      </c>
      <c r="P265" s="17">
        <v>24.42</v>
      </c>
      <c r="R265" s="19">
        <v>0.907</v>
      </c>
      <c r="S265" s="20">
        <v>24.51</v>
      </c>
      <c r="T265" s="15">
        <v>906.5</v>
      </c>
    </row>
    <row r="266" spans="1:20" ht="12.75">
      <c r="A266" s="13">
        <v>25.8</v>
      </c>
      <c r="B266" s="14">
        <f t="shared" si="4"/>
        <v>0.8995549904640813</v>
      </c>
      <c r="C266" s="15">
        <v>899.1</v>
      </c>
      <c r="D266" s="47"/>
      <c r="N266" s="16">
        <v>908</v>
      </c>
      <c r="O266" s="14">
        <v>0.9085</v>
      </c>
      <c r="P266" s="17">
        <v>24.25</v>
      </c>
      <c r="R266" s="19">
        <v>0.908</v>
      </c>
      <c r="S266" s="20">
        <v>24.34</v>
      </c>
      <c r="T266" s="15">
        <v>907.5</v>
      </c>
    </row>
    <row r="267" spans="1:20" ht="12.75">
      <c r="A267" s="13">
        <v>25.9</v>
      </c>
      <c r="B267" s="14">
        <f t="shared" si="4"/>
        <v>0.8989834815756035</v>
      </c>
      <c r="C267" s="15">
        <v>898.5</v>
      </c>
      <c r="D267" s="47"/>
      <c r="N267" s="16">
        <v>909</v>
      </c>
      <c r="O267" s="14">
        <v>0.9095</v>
      </c>
      <c r="P267" s="17">
        <v>24.08</v>
      </c>
      <c r="R267" s="19">
        <v>0.909</v>
      </c>
      <c r="S267" s="20">
        <v>24.17</v>
      </c>
      <c r="T267" s="15">
        <v>908.5</v>
      </c>
    </row>
    <row r="268" spans="1:20" ht="12.75">
      <c r="A268" s="13">
        <v>26</v>
      </c>
      <c r="B268" s="14">
        <f t="shared" si="4"/>
        <v>0.8984126984126984</v>
      </c>
      <c r="C268" s="15">
        <v>897.9</v>
      </c>
      <c r="D268" s="47"/>
      <c r="N268" s="16">
        <v>910</v>
      </c>
      <c r="O268" s="14">
        <v>0.9105</v>
      </c>
      <c r="P268" s="17">
        <v>23.91</v>
      </c>
      <c r="R268" s="19">
        <v>0.91</v>
      </c>
      <c r="S268" s="20">
        <v>23.99</v>
      </c>
      <c r="T268" s="15">
        <v>909.5</v>
      </c>
    </row>
    <row r="269" spans="1:20" ht="12.75">
      <c r="A269" s="13">
        <v>26.1</v>
      </c>
      <c r="B269" s="14">
        <f t="shared" si="4"/>
        <v>0.8978426395939086</v>
      </c>
      <c r="C269" s="15">
        <v>897.3</v>
      </c>
      <c r="D269" s="47"/>
      <c r="N269" s="16">
        <v>911</v>
      </c>
      <c r="O269" s="14">
        <v>0.9115</v>
      </c>
      <c r="P269" s="17">
        <v>23.74</v>
      </c>
      <c r="R269" s="19">
        <v>0.911</v>
      </c>
      <c r="S269" s="20">
        <v>23.82</v>
      </c>
      <c r="T269" s="15">
        <v>910.5</v>
      </c>
    </row>
    <row r="270" spans="1:20" ht="12.75">
      <c r="A270" s="13">
        <v>26.2</v>
      </c>
      <c r="B270" s="14">
        <f t="shared" si="4"/>
        <v>0.897273303741281</v>
      </c>
      <c r="C270" s="15">
        <v>896.8</v>
      </c>
      <c r="D270" s="47"/>
      <c r="N270" s="16">
        <v>912</v>
      </c>
      <c r="O270" s="14">
        <v>0.9125</v>
      </c>
      <c r="P270" s="17">
        <v>23.57</v>
      </c>
      <c r="R270" s="19">
        <v>0.912</v>
      </c>
      <c r="S270" s="20">
        <v>23.65</v>
      </c>
      <c r="T270" s="15">
        <v>911.5</v>
      </c>
    </row>
    <row r="271" spans="1:20" ht="12.75">
      <c r="A271" s="13">
        <v>26.3</v>
      </c>
      <c r="B271" s="14">
        <f t="shared" si="4"/>
        <v>0.8967046894803549</v>
      </c>
      <c r="C271" s="15">
        <v>896.2</v>
      </c>
      <c r="D271" s="47"/>
      <c r="N271" s="16">
        <v>913</v>
      </c>
      <c r="O271" s="14">
        <v>0.9135</v>
      </c>
      <c r="P271" s="17">
        <v>23.4</v>
      </c>
      <c r="R271" s="19">
        <v>0.913</v>
      </c>
      <c r="S271" s="20">
        <v>23.48</v>
      </c>
      <c r="T271" s="15">
        <v>912.5</v>
      </c>
    </row>
    <row r="272" spans="1:20" ht="12.75">
      <c r="A272" s="13">
        <v>26.4</v>
      </c>
      <c r="B272" s="14">
        <f t="shared" si="4"/>
        <v>0.896136795440152</v>
      </c>
      <c r="C272" s="15">
        <v>895.6</v>
      </c>
      <c r="D272" s="47"/>
      <c r="N272" s="16">
        <v>914</v>
      </c>
      <c r="O272" s="14">
        <v>0.9145</v>
      </c>
      <c r="P272" s="17">
        <v>23.23</v>
      </c>
      <c r="R272" s="19">
        <v>0.914</v>
      </c>
      <c r="S272" s="20">
        <v>23.31</v>
      </c>
      <c r="T272" s="15">
        <v>913.5</v>
      </c>
    </row>
    <row r="273" spans="1:20" ht="12.75">
      <c r="A273" s="13">
        <v>26.5</v>
      </c>
      <c r="B273" s="14">
        <f t="shared" si="4"/>
        <v>0.8955696202531646</v>
      </c>
      <c r="C273" s="15">
        <v>895.1</v>
      </c>
      <c r="D273" s="47"/>
      <c r="N273" s="16">
        <v>915</v>
      </c>
      <c r="O273" s="14">
        <v>0.9155</v>
      </c>
      <c r="P273" s="17">
        <v>23.06</v>
      </c>
      <c r="R273" s="19">
        <v>0.915</v>
      </c>
      <c r="S273" s="20">
        <v>23.14</v>
      </c>
      <c r="T273" s="15">
        <v>914.5</v>
      </c>
    </row>
    <row r="274" spans="1:20" ht="12.75">
      <c r="A274" s="13">
        <v>26.6</v>
      </c>
      <c r="B274" s="14">
        <f t="shared" si="4"/>
        <v>0.8950031625553447</v>
      </c>
      <c r="C274" s="15">
        <v>894.5</v>
      </c>
      <c r="D274" s="47"/>
      <c r="N274" s="16">
        <v>916</v>
      </c>
      <c r="O274" s="14">
        <v>0.9165</v>
      </c>
      <c r="P274" s="17">
        <v>22.89</v>
      </c>
      <c r="R274" s="19">
        <v>0.916</v>
      </c>
      <c r="S274" s="20">
        <v>22.98</v>
      </c>
      <c r="T274" s="15">
        <v>915.5</v>
      </c>
    </row>
    <row r="275" spans="1:20" ht="12.75">
      <c r="A275" s="13">
        <v>26.7</v>
      </c>
      <c r="B275" s="14">
        <f t="shared" si="4"/>
        <v>0.8944374209860936</v>
      </c>
      <c r="C275" s="15">
        <v>893.9</v>
      </c>
      <c r="D275" s="47"/>
      <c r="N275" s="16">
        <v>917</v>
      </c>
      <c r="O275" s="14">
        <v>0.9175</v>
      </c>
      <c r="P275" s="17">
        <v>22.72</v>
      </c>
      <c r="R275" s="19">
        <v>0.917</v>
      </c>
      <c r="S275" s="20">
        <v>22.81</v>
      </c>
      <c r="T275" s="15">
        <v>916.5</v>
      </c>
    </row>
    <row r="276" spans="1:20" ht="12.75">
      <c r="A276" s="13">
        <v>26.8</v>
      </c>
      <c r="B276" s="14">
        <f t="shared" si="4"/>
        <v>0.89387239418825</v>
      </c>
      <c r="C276" s="15">
        <v>893.4</v>
      </c>
      <c r="D276" s="47"/>
      <c r="N276" s="16">
        <v>918</v>
      </c>
      <c r="O276" s="14">
        <v>0.9185</v>
      </c>
      <c r="P276" s="17">
        <v>22.55</v>
      </c>
      <c r="R276" s="19">
        <v>0.918</v>
      </c>
      <c r="S276" s="20">
        <v>22.64</v>
      </c>
      <c r="T276" s="15">
        <v>917.5</v>
      </c>
    </row>
    <row r="277" spans="1:20" ht="12.75">
      <c r="A277" s="13">
        <v>26.9</v>
      </c>
      <c r="B277" s="14">
        <f t="shared" si="4"/>
        <v>0.8933080808080808</v>
      </c>
      <c r="C277" s="15">
        <v>892.8</v>
      </c>
      <c r="D277" s="47"/>
      <c r="N277" s="16">
        <v>919</v>
      </c>
      <c r="O277" s="14">
        <v>0.9195</v>
      </c>
      <c r="P277" s="17">
        <v>22.38</v>
      </c>
      <c r="R277" s="19">
        <v>0.919</v>
      </c>
      <c r="S277" s="20">
        <v>22.47</v>
      </c>
      <c r="T277" s="15">
        <v>918.5</v>
      </c>
    </row>
    <row r="278" spans="1:20" ht="12.75">
      <c r="A278" s="13">
        <v>27</v>
      </c>
      <c r="B278" s="14">
        <f t="shared" si="4"/>
        <v>0.8927444794952681</v>
      </c>
      <c r="C278" s="15">
        <v>892.2</v>
      </c>
      <c r="D278" s="47"/>
      <c r="N278" s="16">
        <v>920</v>
      </c>
      <c r="O278" s="14">
        <v>0.9205</v>
      </c>
      <c r="P278" s="17">
        <v>22.22</v>
      </c>
      <c r="R278" s="19">
        <v>0.92</v>
      </c>
      <c r="S278" s="20">
        <v>22.3</v>
      </c>
      <c r="T278" s="15">
        <v>919.5</v>
      </c>
    </row>
    <row r="279" spans="1:20" ht="12.75">
      <c r="A279" s="13">
        <v>27.1</v>
      </c>
      <c r="B279" s="14">
        <f t="shared" si="4"/>
        <v>0.8921815889029004</v>
      </c>
      <c r="C279" s="15">
        <v>891.7</v>
      </c>
      <c r="D279" s="47"/>
      <c r="N279" s="16">
        <v>921</v>
      </c>
      <c r="O279" s="14">
        <v>0.9215</v>
      </c>
      <c r="P279" s="17">
        <v>22.05</v>
      </c>
      <c r="R279" s="19">
        <v>0.921</v>
      </c>
      <c r="S279" s="20">
        <v>22.14</v>
      </c>
      <c r="T279" s="15">
        <v>920.5</v>
      </c>
    </row>
    <row r="280" spans="1:20" ht="12.75">
      <c r="A280" s="13">
        <v>27.2</v>
      </c>
      <c r="B280" s="14">
        <f t="shared" si="4"/>
        <v>0.8916194076874607</v>
      </c>
      <c r="C280" s="15">
        <v>891.1</v>
      </c>
      <c r="D280" s="47"/>
      <c r="N280" s="16">
        <v>922</v>
      </c>
      <c r="O280" s="14">
        <v>0.9225</v>
      </c>
      <c r="P280" s="17">
        <v>21.88</v>
      </c>
      <c r="R280" s="19">
        <v>0.922</v>
      </c>
      <c r="S280" s="20">
        <v>21.97</v>
      </c>
      <c r="T280" s="15">
        <v>921.5</v>
      </c>
    </row>
    <row r="281" spans="1:20" ht="12.75">
      <c r="A281" s="13">
        <v>27.3</v>
      </c>
      <c r="B281" s="14">
        <f t="shared" si="4"/>
        <v>0.8910579345088161</v>
      </c>
      <c r="C281" s="15">
        <v>890.6</v>
      </c>
      <c r="D281" s="47"/>
      <c r="N281" s="16">
        <v>923</v>
      </c>
      <c r="O281" s="14">
        <v>0.9235</v>
      </c>
      <c r="P281" s="17">
        <v>21.72</v>
      </c>
      <c r="R281" s="19">
        <v>0.923</v>
      </c>
      <c r="S281" s="20">
        <v>21.8</v>
      </c>
      <c r="T281" s="15">
        <v>922.5</v>
      </c>
    </row>
    <row r="282" spans="1:20" ht="12.75">
      <c r="A282" s="13">
        <v>27.4</v>
      </c>
      <c r="B282" s="14">
        <f t="shared" si="4"/>
        <v>0.8904971680302076</v>
      </c>
      <c r="C282" s="15">
        <v>890</v>
      </c>
      <c r="D282" s="47"/>
      <c r="N282" s="16">
        <v>924</v>
      </c>
      <c r="O282" s="14">
        <v>0.9245</v>
      </c>
      <c r="P282" s="17">
        <v>21.55</v>
      </c>
      <c r="R282" s="19">
        <v>0.924</v>
      </c>
      <c r="S282" s="20">
        <v>21.64</v>
      </c>
      <c r="T282" s="15">
        <v>923.5</v>
      </c>
    </row>
    <row r="283" spans="1:20" ht="12.75">
      <c r="A283" s="13">
        <v>27.5</v>
      </c>
      <c r="B283" s="14">
        <f t="shared" si="4"/>
        <v>0.889937106918239</v>
      </c>
      <c r="C283" s="15">
        <v>889.4</v>
      </c>
      <c r="D283" s="47"/>
      <c r="N283" s="16">
        <v>925</v>
      </c>
      <c r="O283" s="14">
        <v>0.9255</v>
      </c>
      <c r="P283" s="17">
        <v>21.39</v>
      </c>
      <c r="R283" s="19">
        <v>0.925</v>
      </c>
      <c r="S283" s="20">
        <v>21.47</v>
      </c>
      <c r="T283" s="15">
        <v>924.5</v>
      </c>
    </row>
    <row r="284" spans="1:20" ht="12.75">
      <c r="A284" s="13">
        <v>27.6</v>
      </c>
      <c r="B284" s="14">
        <f t="shared" si="4"/>
        <v>0.8893777498428661</v>
      </c>
      <c r="C284" s="15">
        <v>888.9</v>
      </c>
      <c r="D284" s="47"/>
      <c r="N284" s="16">
        <v>926</v>
      </c>
      <c r="O284" s="14">
        <v>0.9265</v>
      </c>
      <c r="P284" s="17">
        <v>21.22</v>
      </c>
      <c r="R284" s="19">
        <v>0.926</v>
      </c>
      <c r="S284" s="20">
        <v>21.31</v>
      </c>
      <c r="T284" s="15">
        <v>925.5</v>
      </c>
    </row>
    <row r="285" spans="1:20" ht="12.75">
      <c r="A285" s="13">
        <v>27.7</v>
      </c>
      <c r="B285" s="14">
        <f t="shared" si="4"/>
        <v>0.888819095477387</v>
      </c>
      <c r="C285" s="15">
        <v>888.3</v>
      </c>
      <c r="D285" s="47"/>
      <c r="N285" s="16">
        <v>927</v>
      </c>
      <c r="O285" s="14">
        <v>0.9275</v>
      </c>
      <c r="P285" s="17">
        <v>21.06</v>
      </c>
      <c r="R285" s="19">
        <v>0.927</v>
      </c>
      <c r="S285" s="20">
        <v>21.14</v>
      </c>
      <c r="T285" s="15">
        <v>926.5</v>
      </c>
    </row>
    <row r="286" spans="1:20" ht="12.75">
      <c r="A286" s="13">
        <v>27.8</v>
      </c>
      <c r="B286" s="14">
        <f t="shared" si="4"/>
        <v>0.8882611424984306</v>
      </c>
      <c r="C286" s="15">
        <v>887.8</v>
      </c>
      <c r="D286" s="47"/>
      <c r="N286" s="16">
        <v>928</v>
      </c>
      <c r="O286" s="14">
        <v>0.9285</v>
      </c>
      <c r="P286" s="17">
        <v>20.89</v>
      </c>
      <c r="R286" s="19">
        <v>0.928</v>
      </c>
      <c r="S286" s="20">
        <v>20.98</v>
      </c>
      <c r="T286" s="15">
        <v>927.5</v>
      </c>
    </row>
    <row r="287" spans="1:20" ht="12.75">
      <c r="A287" s="13">
        <v>27.9</v>
      </c>
      <c r="B287" s="14">
        <f t="shared" si="4"/>
        <v>0.8877038895859473</v>
      </c>
      <c r="C287" s="15">
        <v>887.2</v>
      </c>
      <c r="D287" s="47"/>
      <c r="N287" s="16">
        <v>929</v>
      </c>
      <c r="O287" s="14">
        <v>0.9295</v>
      </c>
      <c r="P287" s="17">
        <v>20.73</v>
      </c>
      <c r="R287" s="19">
        <v>0.929</v>
      </c>
      <c r="S287" s="20">
        <v>20.81</v>
      </c>
      <c r="T287" s="15">
        <v>928.5</v>
      </c>
    </row>
    <row r="288" spans="1:20" ht="12.75">
      <c r="A288" s="13">
        <v>28</v>
      </c>
      <c r="B288" s="14">
        <f t="shared" si="4"/>
        <v>0.8871473354231975</v>
      </c>
      <c r="C288" s="15">
        <v>886.7</v>
      </c>
      <c r="D288" s="47"/>
      <c r="N288" s="16">
        <v>930</v>
      </c>
      <c r="O288" s="14">
        <v>0.9305</v>
      </c>
      <c r="P288" s="17">
        <v>20.56</v>
      </c>
      <c r="R288" s="19">
        <v>0.93</v>
      </c>
      <c r="S288" s="20">
        <v>20.65</v>
      </c>
      <c r="T288" s="15">
        <v>929.5</v>
      </c>
    </row>
    <row r="289" spans="1:20" ht="12.75">
      <c r="A289" s="13">
        <v>28.1</v>
      </c>
      <c r="B289" s="14">
        <f t="shared" si="4"/>
        <v>0.8865914786967419</v>
      </c>
      <c r="C289" s="15">
        <v>886.1</v>
      </c>
      <c r="D289" s="47"/>
      <c r="N289" s="16">
        <v>931</v>
      </c>
      <c r="O289" s="14">
        <v>0.9315</v>
      </c>
      <c r="P289" s="17">
        <v>20.4</v>
      </c>
      <c r="R289" s="19">
        <v>0.931</v>
      </c>
      <c r="S289" s="20">
        <v>20.49</v>
      </c>
      <c r="T289" s="15">
        <v>930.5</v>
      </c>
    </row>
    <row r="290" spans="1:20" ht="12.75">
      <c r="A290" s="13">
        <v>28.2</v>
      </c>
      <c r="B290" s="14">
        <f t="shared" si="4"/>
        <v>0.8860363180964309</v>
      </c>
      <c r="C290" s="15">
        <v>885.5</v>
      </c>
      <c r="D290" s="47"/>
      <c r="N290" s="16">
        <v>932</v>
      </c>
      <c r="O290" s="14">
        <v>0.9325</v>
      </c>
      <c r="P290" s="17">
        <v>20.24</v>
      </c>
      <c r="R290" s="19">
        <v>0.932</v>
      </c>
      <c r="S290" s="20">
        <v>20.32</v>
      </c>
      <c r="T290" s="15">
        <v>931.5</v>
      </c>
    </row>
    <row r="291" spans="1:20" ht="12.75">
      <c r="A291" s="13">
        <v>28.3</v>
      </c>
      <c r="B291" s="14">
        <f t="shared" si="4"/>
        <v>0.8854818523153942</v>
      </c>
      <c r="C291" s="15">
        <v>885</v>
      </c>
      <c r="D291" s="47"/>
      <c r="N291" s="16">
        <v>933</v>
      </c>
      <c r="O291" s="14">
        <v>0.9335</v>
      </c>
      <c r="P291" s="17">
        <v>20.07</v>
      </c>
      <c r="R291" s="19">
        <v>0.933</v>
      </c>
      <c r="S291" s="20">
        <v>20.16</v>
      </c>
      <c r="T291" s="15">
        <v>932.5</v>
      </c>
    </row>
    <row r="292" spans="1:20" ht="12.75">
      <c r="A292" s="13">
        <v>28.4</v>
      </c>
      <c r="B292" s="14">
        <f t="shared" si="4"/>
        <v>0.8849280800500312</v>
      </c>
      <c r="C292" s="15">
        <v>884.4</v>
      </c>
      <c r="D292" s="47"/>
      <c r="N292" s="16">
        <v>934</v>
      </c>
      <c r="O292" s="14">
        <v>0.9345</v>
      </c>
      <c r="P292" s="17">
        <v>19.91</v>
      </c>
      <c r="R292" s="19">
        <v>0.934</v>
      </c>
      <c r="S292" s="20">
        <v>20</v>
      </c>
      <c r="T292" s="15">
        <v>933.5</v>
      </c>
    </row>
    <row r="293" spans="1:20" ht="12.75">
      <c r="A293" s="13">
        <v>28.5</v>
      </c>
      <c r="B293" s="14">
        <f t="shared" si="4"/>
        <v>0.884375</v>
      </c>
      <c r="C293" s="15">
        <v>883.9</v>
      </c>
      <c r="D293" s="47"/>
      <c r="N293" s="16">
        <v>935</v>
      </c>
      <c r="O293" s="14">
        <v>0.9355</v>
      </c>
      <c r="P293" s="17">
        <v>19.75</v>
      </c>
      <c r="R293" s="19">
        <v>0.935</v>
      </c>
      <c r="S293" s="20">
        <v>19.84</v>
      </c>
      <c r="T293" s="15">
        <v>934.5</v>
      </c>
    </row>
    <row r="294" spans="1:20" ht="12.75">
      <c r="A294" s="13">
        <v>28.6</v>
      </c>
      <c r="B294" s="14">
        <f t="shared" si="4"/>
        <v>0.8838226108682073</v>
      </c>
      <c r="C294" s="15">
        <v>883.3</v>
      </c>
      <c r="D294" s="47"/>
      <c r="N294" s="16">
        <v>936</v>
      </c>
      <c r="O294" s="14">
        <v>0.9365</v>
      </c>
      <c r="P294" s="17">
        <v>19.59</v>
      </c>
      <c r="R294" s="19">
        <v>0.936</v>
      </c>
      <c r="S294" s="20">
        <v>19.68</v>
      </c>
      <c r="T294" s="15">
        <v>935.5</v>
      </c>
    </row>
    <row r="295" spans="1:20" ht="12.75">
      <c r="A295" s="13">
        <v>28.7</v>
      </c>
      <c r="B295" s="14">
        <f t="shared" si="4"/>
        <v>0.883270911360799</v>
      </c>
      <c r="C295" s="15">
        <v>882.8</v>
      </c>
      <c r="D295" s="47"/>
      <c r="N295" s="16">
        <v>937</v>
      </c>
      <c r="O295" s="14">
        <v>0.9375</v>
      </c>
      <c r="P295" s="17">
        <v>19.43</v>
      </c>
      <c r="R295" s="19">
        <v>0.937</v>
      </c>
      <c r="S295" s="20">
        <v>19.51</v>
      </c>
      <c r="T295" s="15">
        <v>936.5</v>
      </c>
    </row>
    <row r="296" spans="1:20" ht="12.75">
      <c r="A296" s="13">
        <v>28.8</v>
      </c>
      <c r="B296" s="14">
        <f t="shared" si="4"/>
        <v>0.8827199001871491</v>
      </c>
      <c r="C296" s="15">
        <v>882.2</v>
      </c>
      <c r="D296" s="47"/>
      <c r="N296" s="16">
        <v>938</v>
      </c>
      <c r="O296" s="14">
        <v>0.9385</v>
      </c>
      <c r="P296" s="17">
        <v>19.27</v>
      </c>
      <c r="R296" s="19">
        <v>0.938</v>
      </c>
      <c r="S296" s="20">
        <v>19.35</v>
      </c>
      <c r="T296" s="15">
        <v>937.5</v>
      </c>
    </row>
    <row r="297" spans="1:20" ht="12.75">
      <c r="A297" s="13">
        <v>28.9</v>
      </c>
      <c r="B297" s="14">
        <f t="shared" si="4"/>
        <v>0.8821695760598504</v>
      </c>
      <c r="C297" s="15">
        <v>881.7</v>
      </c>
      <c r="D297" s="47"/>
      <c r="N297" s="16">
        <v>939</v>
      </c>
      <c r="O297" s="14">
        <v>0.9395</v>
      </c>
      <c r="P297" s="17">
        <v>19.1</v>
      </c>
      <c r="R297" s="19">
        <v>0.939</v>
      </c>
      <c r="S297" s="20">
        <v>19.19</v>
      </c>
      <c r="T297" s="15">
        <v>938.5</v>
      </c>
    </row>
    <row r="298" spans="1:20" ht="12.75">
      <c r="A298" s="13">
        <v>29</v>
      </c>
      <c r="B298" s="14">
        <f t="shared" si="4"/>
        <v>0.881619937694704</v>
      </c>
      <c r="C298" s="15">
        <v>881.1</v>
      </c>
      <c r="D298" s="47"/>
      <c r="N298" s="16">
        <v>940</v>
      </c>
      <c r="O298" s="14">
        <v>0.9405</v>
      </c>
      <c r="P298" s="17">
        <v>18.94</v>
      </c>
      <c r="R298" s="19">
        <v>0.94</v>
      </c>
      <c r="S298" s="20">
        <v>19.03</v>
      </c>
      <c r="T298" s="15">
        <v>939.5</v>
      </c>
    </row>
    <row r="299" spans="1:20" ht="12.75">
      <c r="A299" s="13">
        <v>29.1</v>
      </c>
      <c r="B299" s="14">
        <f t="shared" si="4"/>
        <v>0.8810709838107099</v>
      </c>
      <c r="C299" s="15">
        <v>880.6</v>
      </c>
      <c r="D299" s="47"/>
      <c r="N299" s="16">
        <v>941</v>
      </c>
      <c r="O299" s="14">
        <v>0.9415</v>
      </c>
      <c r="P299" s="17">
        <v>18.78</v>
      </c>
      <c r="R299" s="19">
        <v>0.941</v>
      </c>
      <c r="S299" s="20">
        <v>18.87</v>
      </c>
      <c r="T299" s="15">
        <v>940.5</v>
      </c>
    </row>
    <row r="300" spans="1:20" ht="12.75">
      <c r="A300" s="13">
        <v>29.2</v>
      </c>
      <c r="B300" s="14">
        <f t="shared" si="4"/>
        <v>0.880522713130056</v>
      </c>
      <c r="C300" s="15">
        <v>880</v>
      </c>
      <c r="D300" s="47"/>
      <c r="N300" s="16">
        <v>942</v>
      </c>
      <c r="O300" s="14">
        <v>0.9426</v>
      </c>
      <c r="P300" s="17">
        <v>18.62</v>
      </c>
      <c r="R300" s="19">
        <v>0.942</v>
      </c>
      <c r="S300" s="20">
        <v>18.71</v>
      </c>
      <c r="T300" s="15">
        <v>941.4</v>
      </c>
    </row>
    <row r="301" spans="1:20" ht="12.75">
      <c r="A301" s="13">
        <v>29.3</v>
      </c>
      <c r="B301" s="14">
        <f t="shared" si="4"/>
        <v>0.8799751243781094</v>
      </c>
      <c r="C301" s="15">
        <v>879.5</v>
      </c>
      <c r="D301" s="47"/>
      <c r="N301" s="16">
        <v>943</v>
      </c>
      <c r="O301" s="14">
        <v>0.9436</v>
      </c>
      <c r="P301" s="17">
        <v>18.47</v>
      </c>
      <c r="R301" s="19">
        <v>0.943</v>
      </c>
      <c r="S301" s="20">
        <v>18.55</v>
      </c>
      <c r="T301" s="15">
        <v>942.4</v>
      </c>
    </row>
    <row r="302" spans="1:20" ht="12.75">
      <c r="A302" s="13">
        <v>29.4</v>
      </c>
      <c r="B302" s="14">
        <f t="shared" si="4"/>
        <v>0.8794282162834058</v>
      </c>
      <c r="C302" s="15">
        <v>878.9</v>
      </c>
      <c r="D302" s="47"/>
      <c r="N302" s="16">
        <v>944</v>
      </c>
      <c r="O302" s="14">
        <v>0.9446</v>
      </c>
      <c r="P302" s="17">
        <v>18.31</v>
      </c>
      <c r="R302" s="19">
        <v>0.944</v>
      </c>
      <c r="S302" s="20">
        <v>18.39</v>
      </c>
      <c r="T302" s="15">
        <v>943.4</v>
      </c>
    </row>
    <row r="303" spans="1:20" ht="12.75">
      <c r="A303" s="13">
        <v>29.5</v>
      </c>
      <c r="B303" s="14">
        <f t="shared" si="4"/>
        <v>0.8788819875776398</v>
      </c>
      <c r="C303" s="15">
        <v>878.4</v>
      </c>
      <c r="D303" s="47"/>
      <c r="N303" s="16">
        <v>945</v>
      </c>
      <c r="O303" s="14">
        <v>0.9456</v>
      </c>
      <c r="P303" s="17">
        <v>18.15</v>
      </c>
      <c r="R303" s="19">
        <v>0.945</v>
      </c>
      <c r="S303" s="20">
        <v>18.24</v>
      </c>
      <c r="T303" s="15">
        <v>944.4</v>
      </c>
    </row>
    <row r="304" spans="1:20" ht="12.75">
      <c r="A304" s="13">
        <v>29.6</v>
      </c>
      <c r="B304" s="14">
        <f t="shared" si="4"/>
        <v>0.8783364369956549</v>
      </c>
      <c r="C304" s="15">
        <v>877.9</v>
      </c>
      <c r="D304" s="47"/>
      <c r="N304" s="16">
        <v>946</v>
      </c>
      <c r="O304" s="14">
        <v>0.9466</v>
      </c>
      <c r="P304" s="17">
        <v>17.99</v>
      </c>
      <c r="R304" s="19">
        <v>0.946</v>
      </c>
      <c r="S304" s="20">
        <v>18.08</v>
      </c>
      <c r="T304" s="15">
        <v>945.4</v>
      </c>
    </row>
    <row r="305" spans="1:20" ht="12.75">
      <c r="A305" s="13">
        <v>29.7</v>
      </c>
      <c r="B305" s="14">
        <f t="shared" si="4"/>
        <v>0.8777915632754343</v>
      </c>
      <c r="C305" s="15">
        <v>877.3</v>
      </c>
      <c r="D305" s="47"/>
      <c r="N305" s="16">
        <v>947</v>
      </c>
      <c r="O305" s="14">
        <v>0.9476</v>
      </c>
      <c r="P305" s="17">
        <v>17.83</v>
      </c>
      <c r="R305" s="19">
        <v>0.947</v>
      </c>
      <c r="S305" s="20">
        <v>17.92</v>
      </c>
      <c r="T305" s="15">
        <v>946.4</v>
      </c>
    </row>
    <row r="306" spans="1:20" ht="12.75">
      <c r="A306" s="13">
        <v>29.8</v>
      </c>
      <c r="B306" s="14">
        <f t="shared" si="4"/>
        <v>0.8772473651580904</v>
      </c>
      <c r="C306" s="15">
        <v>876.8</v>
      </c>
      <c r="D306" s="47"/>
      <c r="N306" s="16">
        <v>948</v>
      </c>
      <c r="O306" s="14">
        <v>0.9486</v>
      </c>
      <c r="P306" s="17">
        <v>17.67</v>
      </c>
      <c r="R306" s="19">
        <v>0.948</v>
      </c>
      <c r="S306" s="20">
        <v>17.76</v>
      </c>
      <c r="T306" s="15">
        <v>947.4</v>
      </c>
    </row>
    <row r="307" spans="1:20" ht="12.75">
      <c r="A307" s="13">
        <v>29.9</v>
      </c>
      <c r="B307" s="14">
        <f t="shared" si="4"/>
        <v>0.8767038413878562</v>
      </c>
      <c r="C307" s="15">
        <v>876.2</v>
      </c>
      <c r="D307" s="47"/>
      <c r="N307" s="16">
        <v>949</v>
      </c>
      <c r="O307" s="14">
        <v>0.9496</v>
      </c>
      <c r="P307" s="17">
        <v>17.52</v>
      </c>
      <c r="R307" s="19">
        <v>0.949</v>
      </c>
      <c r="S307" s="20">
        <v>17.6</v>
      </c>
      <c r="T307" s="15">
        <v>948.4</v>
      </c>
    </row>
    <row r="308" spans="1:20" ht="12.75">
      <c r="A308" s="13">
        <v>30</v>
      </c>
      <c r="B308" s="14">
        <f t="shared" si="4"/>
        <v>0.8761609907120743</v>
      </c>
      <c r="C308" s="15">
        <v>875.7</v>
      </c>
      <c r="D308" s="47"/>
      <c r="N308" s="16">
        <v>950</v>
      </c>
      <c r="O308" s="14">
        <v>0.9506</v>
      </c>
      <c r="P308" s="17">
        <v>17.36</v>
      </c>
      <c r="R308" s="19">
        <v>0.95</v>
      </c>
      <c r="S308" s="20">
        <v>17.45</v>
      </c>
      <c r="T308" s="15">
        <v>949.4</v>
      </c>
    </row>
    <row r="309" spans="1:20" ht="12.75">
      <c r="A309" s="13">
        <v>30.1</v>
      </c>
      <c r="B309" s="14">
        <f t="shared" si="4"/>
        <v>0.8756188118811882</v>
      </c>
      <c r="C309" s="15">
        <v>875.1</v>
      </c>
      <c r="D309" s="47"/>
      <c r="N309" s="16">
        <v>951</v>
      </c>
      <c r="O309" s="14">
        <v>0.9516</v>
      </c>
      <c r="P309" s="17">
        <v>17.2</v>
      </c>
      <c r="R309" s="19">
        <v>0.951</v>
      </c>
      <c r="S309" s="20">
        <v>17.29</v>
      </c>
      <c r="T309" s="15">
        <v>950.4</v>
      </c>
    </row>
    <row r="310" spans="1:20" ht="12.75">
      <c r="A310" s="13">
        <v>30.2</v>
      </c>
      <c r="B310" s="14">
        <f t="shared" si="4"/>
        <v>0.8750773036487323</v>
      </c>
      <c r="C310" s="15">
        <v>874.6</v>
      </c>
      <c r="D310" s="47"/>
      <c r="N310" s="16">
        <v>952</v>
      </c>
      <c r="O310" s="14">
        <v>0.9526</v>
      </c>
      <c r="P310" s="17">
        <v>17.05</v>
      </c>
      <c r="R310" s="19">
        <v>0.952</v>
      </c>
      <c r="S310" s="20">
        <v>17.13</v>
      </c>
      <c r="T310" s="15">
        <v>951.4</v>
      </c>
    </row>
    <row r="311" spans="1:20" ht="12.75">
      <c r="A311" s="13">
        <v>30.3</v>
      </c>
      <c r="B311" s="14">
        <f t="shared" si="4"/>
        <v>0.8745364647713225</v>
      </c>
      <c r="C311" s="15">
        <v>874.1</v>
      </c>
      <c r="D311" s="47"/>
      <c r="N311" s="16">
        <v>953</v>
      </c>
      <c r="O311" s="14">
        <v>0.9536</v>
      </c>
      <c r="P311" s="17">
        <v>16.89</v>
      </c>
      <c r="R311" s="19">
        <v>0.953</v>
      </c>
      <c r="S311" s="20">
        <v>16.98</v>
      </c>
      <c r="T311" s="15">
        <v>952.4</v>
      </c>
    </row>
    <row r="312" spans="1:20" ht="12.75">
      <c r="A312" s="13">
        <v>30.4</v>
      </c>
      <c r="B312" s="14">
        <f t="shared" si="4"/>
        <v>0.8739962940086473</v>
      </c>
      <c r="C312" s="15">
        <v>873.5</v>
      </c>
      <c r="D312" s="47"/>
      <c r="N312" s="16">
        <v>954</v>
      </c>
      <c r="O312" s="14">
        <v>0.9546</v>
      </c>
      <c r="P312" s="17">
        <v>16.74</v>
      </c>
      <c r="R312" s="19">
        <v>0.954</v>
      </c>
      <c r="S312" s="20">
        <v>16.82</v>
      </c>
      <c r="T312" s="15">
        <v>953.4</v>
      </c>
    </row>
    <row r="313" spans="1:20" ht="12.75">
      <c r="A313" s="13">
        <v>30.5</v>
      </c>
      <c r="B313" s="14">
        <f t="shared" si="4"/>
        <v>0.8734567901234568</v>
      </c>
      <c r="C313" s="15">
        <v>873</v>
      </c>
      <c r="D313" s="47"/>
      <c r="N313" s="16">
        <v>955</v>
      </c>
      <c r="O313" s="14">
        <v>0.9556</v>
      </c>
      <c r="P313" s="17">
        <v>16.58</v>
      </c>
      <c r="R313" s="19">
        <v>0.955</v>
      </c>
      <c r="S313" s="20">
        <v>16.67</v>
      </c>
      <c r="T313" s="15">
        <v>954.4</v>
      </c>
    </row>
    <row r="314" spans="1:20" ht="12.75">
      <c r="A314" s="13">
        <v>30.6</v>
      </c>
      <c r="B314" s="14">
        <f t="shared" si="4"/>
        <v>0.8729179518815546</v>
      </c>
      <c r="C314" s="15">
        <v>872.4</v>
      </c>
      <c r="D314" s="47"/>
      <c r="N314" s="16">
        <v>956</v>
      </c>
      <c r="O314" s="14">
        <v>0.9566</v>
      </c>
      <c r="P314" s="17">
        <v>16.42</v>
      </c>
      <c r="R314" s="19">
        <v>0.956</v>
      </c>
      <c r="S314" s="20">
        <v>16.51</v>
      </c>
      <c r="T314" s="15">
        <v>955.4</v>
      </c>
    </row>
    <row r="315" spans="1:20" ht="12.75">
      <c r="A315" s="13">
        <v>30.7</v>
      </c>
      <c r="B315" s="14">
        <f t="shared" si="4"/>
        <v>0.872379778051788</v>
      </c>
      <c r="C315" s="15">
        <v>871.9</v>
      </c>
      <c r="D315" s="47"/>
      <c r="N315" s="16">
        <v>957</v>
      </c>
      <c r="O315" s="14">
        <v>0.9576</v>
      </c>
      <c r="P315" s="17">
        <v>16.27</v>
      </c>
      <c r="R315" s="19">
        <v>0.957</v>
      </c>
      <c r="S315" s="20">
        <v>16.36</v>
      </c>
      <c r="T315" s="15">
        <v>956.4</v>
      </c>
    </row>
    <row r="316" spans="1:20" ht="12.75">
      <c r="A316" s="13">
        <v>30.8</v>
      </c>
      <c r="B316" s="14">
        <f t="shared" si="4"/>
        <v>0.8718422674060381</v>
      </c>
      <c r="C316" s="15">
        <v>871.4</v>
      </c>
      <c r="D316" s="47"/>
      <c r="N316" s="16">
        <v>958</v>
      </c>
      <c r="O316" s="14">
        <v>0.9586</v>
      </c>
      <c r="P316" s="17">
        <v>16.12</v>
      </c>
      <c r="R316" s="19">
        <v>0.958</v>
      </c>
      <c r="S316" s="20">
        <v>16.2</v>
      </c>
      <c r="T316" s="15">
        <v>957.4</v>
      </c>
    </row>
    <row r="317" spans="1:20" ht="12.75">
      <c r="A317" s="13">
        <v>30.9</v>
      </c>
      <c r="B317" s="14">
        <f t="shared" si="4"/>
        <v>0.8713054187192117</v>
      </c>
      <c r="C317" s="15">
        <v>870.8</v>
      </c>
      <c r="D317" s="47"/>
      <c r="N317" s="16">
        <v>959</v>
      </c>
      <c r="O317" s="14">
        <v>0.9596</v>
      </c>
      <c r="P317" s="17">
        <v>15.96</v>
      </c>
      <c r="R317" s="19">
        <v>0.959</v>
      </c>
      <c r="S317" s="20">
        <v>16.05</v>
      </c>
      <c r="T317" s="15">
        <v>958.4</v>
      </c>
    </row>
    <row r="318" spans="1:20" ht="12.75">
      <c r="A318" s="13">
        <v>31</v>
      </c>
      <c r="B318" s="14">
        <f t="shared" si="4"/>
        <v>0.8707692307692307</v>
      </c>
      <c r="C318" s="15">
        <v>870.3</v>
      </c>
      <c r="D318" s="47"/>
      <c r="N318" s="16">
        <v>960</v>
      </c>
      <c r="O318" s="14">
        <v>0.9606</v>
      </c>
      <c r="P318" s="17">
        <v>15.81</v>
      </c>
      <c r="R318" s="19">
        <v>0.96</v>
      </c>
      <c r="S318" s="20">
        <v>15.9</v>
      </c>
      <c r="T318" s="15">
        <v>959.4</v>
      </c>
    </row>
    <row r="319" spans="1:20" ht="12.75">
      <c r="A319" s="13">
        <v>31.1</v>
      </c>
      <c r="B319" s="14">
        <f t="shared" si="4"/>
        <v>0.8702337023370234</v>
      </c>
      <c r="C319" s="15">
        <v>869.8</v>
      </c>
      <c r="D319" s="47"/>
      <c r="N319" s="16">
        <v>961</v>
      </c>
      <c r="O319" s="14">
        <v>0.9616</v>
      </c>
      <c r="P319" s="17">
        <v>15.65</v>
      </c>
      <c r="R319" s="19">
        <v>0.961</v>
      </c>
      <c r="S319" s="20">
        <v>15.74</v>
      </c>
      <c r="T319" s="15">
        <v>960.4</v>
      </c>
    </row>
    <row r="320" spans="1:20" ht="12.75">
      <c r="A320" s="13">
        <v>31.2</v>
      </c>
      <c r="B320" s="14">
        <f t="shared" si="4"/>
        <v>0.8696988322065151</v>
      </c>
      <c r="C320" s="15">
        <v>869.2</v>
      </c>
      <c r="D320" s="47"/>
      <c r="N320" s="16">
        <v>962</v>
      </c>
      <c r="O320" s="14">
        <v>0.9626</v>
      </c>
      <c r="P320" s="17">
        <v>15.5</v>
      </c>
      <c r="R320" s="19">
        <v>0.962</v>
      </c>
      <c r="S320" s="20">
        <v>15.59</v>
      </c>
      <c r="T320" s="15">
        <v>961.4</v>
      </c>
    </row>
    <row r="321" spans="1:20" ht="12.75">
      <c r="A321" s="13">
        <v>31.3</v>
      </c>
      <c r="B321" s="14">
        <f t="shared" si="4"/>
        <v>0.8691646191646191</v>
      </c>
      <c r="C321" s="15">
        <v>868.7</v>
      </c>
      <c r="D321" s="47"/>
      <c r="N321" s="16">
        <v>963</v>
      </c>
      <c r="O321" s="14">
        <v>0.9636</v>
      </c>
      <c r="P321" s="17">
        <v>15.35</v>
      </c>
      <c r="R321" s="19">
        <v>0.963</v>
      </c>
      <c r="S321" s="20">
        <v>15.44</v>
      </c>
      <c r="T321" s="15">
        <v>962.4</v>
      </c>
    </row>
    <row r="322" spans="1:20" ht="12.75">
      <c r="A322" s="13">
        <v>31.4</v>
      </c>
      <c r="B322" s="14">
        <f t="shared" si="4"/>
        <v>0.8686310620012277</v>
      </c>
      <c r="C322" s="15">
        <v>868.2</v>
      </c>
      <c r="D322" s="47"/>
      <c r="N322" s="16">
        <v>964</v>
      </c>
      <c r="O322" s="14">
        <v>0.9646</v>
      </c>
      <c r="P322" s="17">
        <v>15.2</v>
      </c>
      <c r="R322" s="19">
        <v>0.964</v>
      </c>
      <c r="S322" s="20">
        <v>15.28</v>
      </c>
      <c r="T322" s="15">
        <v>963.4</v>
      </c>
    </row>
    <row r="323" spans="1:20" ht="12.75">
      <c r="A323" s="13">
        <v>31.5</v>
      </c>
      <c r="B323" s="14">
        <f t="shared" si="4"/>
        <v>0.8680981595092024</v>
      </c>
      <c r="C323" s="15">
        <v>867.6</v>
      </c>
      <c r="D323" s="47"/>
      <c r="N323" s="16">
        <v>965</v>
      </c>
      <c r="O323" s="14">
        <v>0.9656</v>
      </c>
      <c r="P323" s="17">
        <v>15.04</v>
      </c>
      <c r="R323" s="19">
        <v>0.965</v>
      </c>
      <c r="S323" s="20">
        <v>15.13</v>
      </c>
      <c r="T323" s="15">
        <v>964.4</v>
      </c>
    </row>
    <row r="324" spans="1:20" ht="12.75">
      <c r="A324" s="13">
        <v>31.6</v>
      </c>
      <c r="B324" s="14">
        <f t="shared" si="4"/>
        <v>0.8675659104843655</v>
      </c>
      <c r="C324" s="15">
        <v>867.1</v>
      </c>
      <c r="D324" s="47"/>
      <c r="N324" s="16">
        <v>966</v>
      </c>
      <c r="O324" s="14">
        <v>0.9666</v>
      </c>
      <c r="P324" s="17">
        <v>14.89</v>
      </c>
      <c r="R324" s="19">
        <v>0.966</v>
      </c>
      <c r="S324" s="20">
        <v>14.98</v>
      </c>
      <c r="T324" s="15">
        <v>965.4</v>
      </c>
    </row>
    <row r="325" spans="1:20" ht="12.75">
      <c r="A325" s="13">
        <v>31.7</v>
      </c>
      <c r="B325" s="14">
        <f t="shared" si="4"/>
        <v>0.8670343137254902</v>
      </c>
      <c r="C325" s="15">
        <v>866.6</v>
      </c>
      <c r="D325" s="47"/>
      <c r="N325" s="16">
        <v>967</v>
      </c>
      <c r="O325" s="14">
        <v>0.9676</v>
      </c>
      <c r="P325" s="17">
        <v>14.74</v>
      </c>
      <c r="R325" s="19">
        <v>0.967</v>
      </c>
      <c r="S325" s="20">
        <v>14.83</v>
      </c>
      <c r="T325" s="15">
        <v>966.4</v>
      </c>
    </row>
    <row r="326" spans="1:20" ht="12.75">
      <c r="A326" s="13">
        <v>31.8</v>
      </c>
      <c r="B326" s="14">
        <f t="shared" si="4"/>
        <v>0.8665033680342926</v>
      </c>
      <c r="C326" s="15">
        <v>866</v>
      </c>
      <c r="D326" s="47"/>
      <c r="N326" s="16">
        <v>968</v>
      </c>
      <c r="O326" s="14">
        <v>0.9686</v>
      </c>
      <c r="P326" s="17">
        <v>14.59</v>
      </c>
      <c r="R326" s="19">
        <v>0.968</v>
      </c>
      <c r="S326" s="20">
        <v>14.68</v>
      </c>
      <c r="T326" s="15">
        <v>967.4</v>
      </c>
    </row>
    <row r="327" spans="1:20" ht="12.75">
      <c r="A327" s="13">
        <v>31.9</v>
      </c>
      <c r="B327" s="14">
        <f t="shared" si="4"/>
        <v>0.8659730722154223</v>
      </c>
      <c r="C327" s="15">
        <v>865.5</v>
      </c>
      <c r="D327" s="47"/>
      <c r="N327" s="16">
        <v>969</v>
      </c>
      <c r="O327" s="14">
        <v>0.9696</v>
      </c>
      <c r="P327" s="17">
        <v>14.44</v>
      </c>
      <c r="R327" s="19">
        <v>0.969</v>
      </c>
      <c r="S327" s="20">
        <v>14.53</v>
      </c>
      <c r="T327" s="15">
        <v>968.4</v>
      </c>
    </row>
    <row r="328" spans="1:20" ht="12.75">
      <c r="A328" s="13">
        <v>32</v>
      </c>
      <c r="B328" s="14">
        <f aca="true" t="shared" si="5" ref="B328:B391">141.5/(A328+131.5)</f>
        <v>0.8654434250764526</v>
      </c>
      <c r="C328" s="15">
        <v>865</v>
      </c>
      <c r="D328" s="47"/>
      <c r="N328" s="16">
        <v>970</v>
      </c>
      <c r="O328" s="14">
        <v>0.9706</v>
      </c>
      <c r="P328" s="17">
        <v>14.29</v>
      </c>
      <c r="R328" s="19">
        <v>0.97</v>
      </c>
      <c r="S328" s="20">
        <v>14.38</v>
      </c>
      <c r="T328" s="15">
        <v>969.4</v>
      </c>
    </row>
    <row r="329" spans="1:20" ht="12.75">
      <c r="A329" s="13">
        <v>32.1</v>
      </c>
      <c r="B329" s="14">
        <f t="shared" si="5"/>
        <v>0.8649144254278729</v>
      </c>
      <c r="C329" s="15">
        <v>864.5</v>
      </c>
      <c r="D329" s="47"/>
      <c r="N329" s="16">
        <v>971</v>
      </c>
      <c r="O329" s="14">
        <v>0.9716</v>
      </c>
      <c r="P329" s="17">
        <v>14.14</v>
      </c>
      <c r="R329" s="19">
        <v>0.971</v>
      </c>
      <c r="S329" s="20">
        <v>14.23</v>
      </c>
      <c r="T329" s="15">
        <v>970.4</v>
      </c>
    </row>
    <row r="330" spans="1:20" ht="12.75">
      <c r="A330" s="13">
        <v>32.2</v>
      </c>
      <c r="B330" s="14">
        <f t="shared" si="5"/>
        <v>0.8643860720830788</v>
      </c>
      <c r="C330" s="15">
        <v>863.9</v>
      </c>
      <c r="D330" s="47"/>
      <c r="N330" s="16">
        <v>972</v>
      </c>
      <c r="O330" s="14">
        <v>0.9726</v>
      </c>
      <c r="P330" s="17">
        <v>13.99</v>
      </c>
      <c r="R330" s="19">
        <v>0.972</v>
      </c>
      <c r="S330" s="20">
        <v>14.08</v>
      </c>
      <c r="T330" s="15">
        <v>971.4</v>
      </c>
    </row>
    <row r="331" spans="1:20" ht="12.75">
      <c r="A331" s="13">
        <v>32.3</v>
      </c>
      <c r="B331" s="14">
        <f t="shared" si="5"/>
        <v>0.8638583638583638</v>
      </c>
      <c r="C331" s="15">
        <v>863.4</v>
      </c>
      <c r="D331" s="47"/>
      <c r="N331" s="16">
        <v>973</v>
      </c>
      <c r="O331" s="14">
        <v>0.9736</v>
      </c>
      <c r="P331" s="17">
        <v>13.84</v>
      </c>
      <c r="R331" s="19">
        <v>0.973</v>
      </c>
      <c r="S331" s="20">
        <v>13.93</v>
      </c>
      <c r="T331" s="15">
        <v>972.4</v>
      </c>
    </row>
    <row r="332" spans="1:20" ht="12.75">
      <c r="A332" s="13">
        <v>32.4</v>
      </c>
      <c r="B332" s="14">
        <f t="shared" si="5"/>
        <v>0.8633312995729103</v>
      </c>
      <c r="C332" s="15">
        <v>862.9</v>
      </c>
      <c r="D332" s="47"/>
      <c r="N332" s="16">
        <v>974</v>
      </c>
      <c r="O332" s="14">
        <v>0.9746</v>
      </c>
      <c r="P332" s="17">
        <v>13.69</v>
      </c>
      <c r="R332" s="19">
        <v>0.974</v>
      </c>
      <c r="S332" s="20">
        <v>13.78</v>
      </c>
      <c r="T332" s="15">
        <v>973.4</v>
      </c>
    </row>
    <row r="333" spans="1:20" ht="12.75">
      <c r="A333" s="13">
        <v>32.5</v>
      </c>
      <c r="B333" s="14">
        <f t="shared" si="5"/>
        <v>0.8628048780487805</v>
      </c>
      <c r="C333" s="15">
        <v>862.3</v>
      </c>
      <c r="D333" s="47"/>
      <c r="N333" s="16">
        <v>975</v>
      </c>
      <c r="O333" s="14">
        <v>0.9756</v>
      </c>
      <c r="P333" s="17">
        <v>13.54</v>
      </c>
      <c r="R333" s="19">
        <v>0.975</v>
      </c>
      <c r="S333" s="20">
        <v>13.63</v>
      </c>
      <c r="T333" s="15">
        <v>974.4</v>
      </c>
    </row>
    <row r="334" spans="1:20" ht="12.75">
      <c r="A334" s="13">
        <v>32.6</v>
      </c>
      <c r="B334" s="14">
        <f t="shared" si="5"/>
        <v>0.862279098110908</v>
      </c>
      <c r="C334" s="15">
        <v>861.8</v>
      </c>
      <c r="D334" s="47"/>
      <c r="N334" s="16">
        <v>976</v>
      </c>
      <c r="O334" s="14">
        <v>0.9766</v>
      </c>
      <c r="P334" s="17">
        <v>13.39</v>
      </c>
      <c r="R334" s="19">
        <v>0.976</v>
      </c>
      <c r="S334" s="20">
        <v>13.48</v>
      </c>
      <c r="T334" s="15">
        <v>975.4</v>
      </c>
    </row>
    <row r="335" spans="1:20" ht="12.75">
      <c r="A335" s="13">
        <v>32.7</v>
      </c>
      <c r="B335" s="14">
        <f t="shared" si="5"/>
        <v>0.861753958587089</v>
      </c>
      <c r="C335" s="15">
        <v>861.3</v>
      </c>
      <c r="D335" s="47"/>
      <c r="N335" s="16">
        <v>977</v>
      </c>
      <c r="O335" s="14">
        <v>0.9776</v>
      </c>
      <c r="P335" s="17">
        <v>13.24</v>
      </c>
      <c r="R335" s="19">
        <v>0.977</v>
      </c>
      <c r="S335" s="20">
        <v>13.33</v>
      </c>
      <c r="T335" s="15">
        <v>976.4</v>
      </c>
    </row>
    <row r="336" spans="1:20" ht="12.75">
      <c r="A336" s="13">
        <v>32.8</v>
      </c>
      <c r="B336" s="14">
        <f t="shared" si="5"/>
        <v>0.8612294583079732</v>
      </c>
      <c r="C336" s="15">
        <v>860.8</v>
      </c>
      <c r="D336" s="47"/>
      <c r="N336" s="16">
        <v>978</v>
      </c>
      <c r="O336" s="14">
        <v>0.9786</v>
      </c>
      <c r="P336" s="17">
        <v>13.1</v>
      </c>
      <c r="R336" s="19">
        <v>0.978</v>
      </c>
      <c r="S336" s="20">
        <v>13.18</v>
      </c>
      <c r="T336" s="15">
        <v>977.4</v>
      </c>
    </row>
    <row r="337" spans="1:20" ht="12.75">
      <c r="A337" s="13">
        <v>32.9</v>
      </c>
      <c r="B337" s="14">
        <f t="shared" si="5"/>
        <v>0.8607055961070559</v>
      </c>
      <c r="C337" s="15">
        <v>860.2</v>
      </c>
      <c r="D337" s="47"/>
      <c r="N337" s="16">
        <v>979</v>
      </c>
      <c r="O337" s="14">
        <v>0.9796</v>
      </c>
      <c r="P337" s="17">
        <v>12.95</v>
      </c>
      <c r="R337" s="19">
        <v>0.979</v>
      </c>
      <c r="S337" s="20">
        <v>13.04</v>
      </c>
      <c r="T337" s="15">
        <v>978.4</v>
      </c>
    </row>
    <row r="338" spans="1:20" ht="12.75">
      <c r="A338" s="13">
        <v>33</v>
      </c>
      <c r="B338" s="14">
        <f t="shared" si="5"/>
        <v>0.8601823708206687</v>
      </c>
      <c r="C338" s="15">
        <v>859.7</v>
      </c>
      <c r="D338" s="47"/>
      <c r="N338" s="16">
        <v>980</v>
      </c>
      <c r="O338" s="14">
        <v>0.9806</v>
      </c>
      <c r="P338" s="17">
        <v>12.8</v>
      </c>
      <c r="R338" s="19">
        <v>0.98</v>
      </c>
      <c r="S338" s="20">
        <v>12.89</v>
      </c>
      <c r="T338" s="15">
        <v>979.4</v>
      </c>
    </row>
    <row r="339" spans="1:20" ht="12.75">
      <c r="A339" s="13">
        <v>33.1</v>
      </c>
      <c r="B339" s="14">
        <f t="shared" si="5"/>
        <v>0.8596597812879708</v>
      </c>
      <c r="C339" s="15">
        <v>859.2</v>
      </c>
      <c r="D339" s="47"/>
      <c r="N339" s="16">
        <v>981</v>
      </c>
      <c r="O339" s="14">
        <v>0.9816</v>
      </c>
      <c r="P339" s="17">
        <v>12.65</v>
      </c>
      <c r="R339" s="19">
        <v>0.981</v>
      </c>
      <c r="S339" s="20">
        <v>12.74</v>
      </c>
      <c r="T339" s="15">
        <v>980.4</v>
      </c>
    </row>
    <row r="340" spans="1:20" ht="12.75">
      <c r="A340" s="13">
        <v>33.2</v>
      </c>
      <c r="B340" s="14">
        <f t="shared" si="5"/>
        <v>0.8591378263509412</v>
      </c>
      <c r="C340" s="15">
        <v>858.7</v>
      </c>
      <c r="D340" s="47"/>
      <c r="N340" s="16">
        <v>982</v>
      </c>
      <c r="O340" s="14">
        <v>0.9826</v>
      </c>
      <c r="P340" s="17">
        <v>12.51</v>
      </c>
      <c r="R340" s="19">
        <v>0.982</v>
      </c>
      <c r="S340" s="20">
        <v>12.59</v>
      </c>
      <c r="T340" s="15">
        <v>981.4</v>
      </c>
    </row>
    <row r="341" spans="1:20" ht="12.75">
      <c r="A341" s="13">
        <v>33.3</v>
      </c>
      <c r="B341" s="14">
        <f t="shared" si="5"/>
        <v>0.8586165048543689</v>
      </c>
      <c r="C341" s="15">
        <v>858.2</v>
      </c>
      <c r="D341" s="47"/>
      <c r="N341" s="16">
        <v>983</v>
      </c>
      <c r="O341" s="14">
        <v>0.9836</v>
      </c>
      <c r="P341" s="17">
        <v>12.36</v>
      </c>
      <c r="R341" s="19">
        <v>0.983</v>
      </c>
      <c r="S341" s="20">
        <v>12.45</v>
      </c>
      <c r="T341" s="15">
        <v>982.4</v>
      </c>
    </row>
    <row r="342" spans="1:20" ht="12.75">
      <c r="A342" s="13">
        <v>33.4</v>
      </c>
      <c r="B342" s="14">
        <f t="shared" si="5"/>
        <v>0.8580958156458459</v>
      </c>
      <c r="C342" s="15">
        <v>857.6</v>
      </c>
      <c r="D342" s="47"/>
      <c r="N342" s="16">
        <v>984</v>
      </c>
      <c r="O342" s="14">
        <v>0.9846</v>
      </c>
      <c r="P342" s="17">
        <v>12.21</v>
      </c>
      <c r="R342" s="19">
        <v>0.984</v>
      </c>
      <c r="S342" s="20">
        <v>12.3</v>
      </c>
      <c r="T342" s="15">
        <v>983.4</v>
      </c>
    </row>
    <row r="343" spans="1:20" ht="12.75">
      <c r="A343" s="13">
        <v>33.5</v>
      </c>
      <c r="B343" s="14">
        <f t="shared" si="5"/>
        <v>0.8575757575757575</v>
      </c>
      <c r="C343" s="15">
        <v>857.1</v>
      </c>
      <c r="D343" s="47"/>
      <c r="N343" s="16">
        <v>985</v>
      </c>
      <c r="O343" s="14">
        <v>0.9856</v>
      </c>
      <c r="P343" s="17">
        <v>12.07</v>
      </c>
      <c r="R343" s="19">
        <v>0.985</v>
      </c>
      <c r="S343" s="20">
        <v>12.15</v>
      </c>
      <c r="T343" s="15">
        <v>984.4</v>
      </c>
    </row>
    <row r="344" spans="1:20" ht="12.75">
      <c r="A344" s="13">
        <v>33.6</v>
      </c>
      <c r="B344" s="14">
        <f t="shared" si="5"/>
        <v>0.8570563294972744</v>
      </c>
      <c r="C344" s="15">
        <v>856.6</v>
      </c>
      <c r="D344" s="47"/>
      <c r="N344" s="16">
        <v>986</v>
      </c>
      <c r="O344" s="14">
        <v>0.9866</v>
      </c>
      <c r="P344" s="17">
        <v>11.92</v>
      </c>
      <c r="R344" s="19">
        <v>0.986</v>
      </c>
      <c r="S344" s="20">
        <v>12.01</v>
      </c>
      <c r="T344" s="15">
        <v>985.4</v>
      </c>
    </row>
    <row r="345" spans="1:20" ht="12.75">
      <c r="A345" s="13">
        <v>33.7</v>
      </c>
      <c r="B345" s="14">
        <f t="shared" si="5"/>
        <v>0.8565375302663439</v>
      </c>
      <c r="C345" s="15">
        <v>856.1</v>
      </c>
      <c r="D345" s="47"/>
      <c r="N345" s="16">
        <v>987</v>
      </c>
      <c r="O345" s="14">
        <v>0.9876</v>
      </c>
      <c r="P345" s="17">
        <v>11.78</v>
      </c>
      <c r="R345" s="19">
        <v>0.987</v>
      </c>
      <c r="S345" s="20">
        <v>11.86</v>
      </c>
      <c r="T345" s="15">
        <v>986.4</v>
      </c>
    </row>
    <row r="346" spans="1:20" ht="12.75">
      <c r="A346" s="13">
        <v>33.8</v>
      </c>
      <c r="B346" s="14">
        <f t="shared" si="5"/>
        <v>0.8560193587416818</v>
      </c>
      <c r="C346" s="15">
        <v>855.6</v>
      </c>
      <c r="D346" s="47"/>
      <c r="N346" s="16">
        <v>988</v>
      </c>
      <c r="O346" s="14">
        <v>0.9886</v>
      </c>
      <c r="P346" s="17">
        <v>11.63</v>
      </c>
      <c r="R346" s="19">
        <v>0.988</v>
      </c>
      <c r="S346" s="20">
        <v>11.72</v>
      </c>
      <c r="T346" s="15">
        <v>987.4</v>
      </c>
    </row>
    <row r="347" spans="1:20" ht="12.75">
      <c r="A347" s="13">
        <v>33.9</v>
      </c>
      <c r="B347" s="14">
        <f t="shared" si="5"/>
        <v>0.8555018137847642</v>
      </c>
      <c r="C347" s="15">
        <v>855</v>
      </c>
      <c r="D347" s="47"/>
      <c r="N347" s="16">
        <v>989</v>
      </c>
      <c r="O347" s="14">
        <v>0.9896</v>
      </c>
      <c r="P347" s="17">
        <v>11.49</v>
      </c>
      <c r="R347" s="19">
        <v>0.989</v>
      </c>
      <c r="S347" s="20">
        <v>11.57</v>
      </c>
      <c r="T347" s="15">
        <v>988.4</v>
      </c>
    </row>
    <row r="348" spans="1:20" ht="12.75">
      <c r="A348" s="13">
        <v>34</v>
      </c>
      <c r="B348" s="14">
        <f t="shared" si="5"/>
        <v>0.8549848942598187</v>
      </c>
      <c r="C348" s="15">
        <v>854.5</v>
      </c>
      <c r="D348" s="47"/>
      <c r="N348" s="16">
        <v>990</v>
      </c>
      <c r="O348" s="14">
        <v>0.9906</v>
      </c>
      <c r="P348" s="17">
        <v>11.34</v>
      </c>
      <c r="R348" s="19">
        <v>0.99</v>
      </c>
      <c r="S348" s="20">
        <v>11.43</v>
      </c>
      <c r="T348" s="15">
        <v>989.4</v>
      </c>
    </row>
    <row r="349" spans="1:20" ht="12.75">
      <c r="A349" s="13">
        <v>34.1</v>
      </c>
      <c r="B349" s="14">
        <f t="shared" si="5"/>
        <v>0.8544685990338164</v>
      </c>
      <c r="C349" s="15">
        <v>854</v>
      </c>
      <c r="D349" s="47"/>
      <c r="N349" s="16">
        <v>991</v>
      </c>
      <c r="O349" s="14">
        <v>0.9916</v>
      </c>
      <c r="P349" s="17">
        <v>11.2</v>
      </c>
      <c r="R349" s="19">
        <v>0.991</v>
      </c>
      <c r="S349" s="20">
        <v>11.29</v>
      </c>
      <c r="T349" s="15">
        <v>990.4</v>
      </c>
    </row>
    <row r="350" spans="1:20" ht="12.75">
      <c r="A350" s="13">
        <v>34.2</v>
      </c>
      <c r="B350" s="14">
        <f t="shared" si="5"/>
        <v>0.8539529269764635</v>
      </c>
      <c r="C350" s="15">
        <v>853.5</v>
      </c>
      <c r="D350" s="47"/>
      <c r="N350" s="16">
        <v>992</v>
      </c>
      <c r="O350" s="14">
        <v>0.9926</v>
      </c>
      <c r="P350" s="17">
        <v>11.05</v>
      </c>
      <c r="R350" s="19">
        <v>0.992</v>
      </c>
      <c r="S350" s="20">
        <v>11.14</v>
      </c>
      <c r="T350" s="15">
        <v>991.4</v>
      </c>
    </row>
    <row r="351" spans="1:20" ht="12.75">
      <c r="A351" s="13">
        <v>34.3</v>
      </c>
      <c r="B351" s="14">
        <f t="shared" si="5"/>
        <v>0.8534378769601929</v>
      </c>
      <c r="C351" s="15">
        <v>853</v>
      </c>
      <c r="D351" s="47"/>
      <c r="N351" s="16">
        <v>993</v>
      </c>
      <c r="O351" s="14">
        <v>0.9936</v>
      </c>
      <c r="P351" s="17">
        <v>10.91</v>
      </c>
      <c r="R351" s="19">
        <v>0.993</v>
      </c>
      <c r="S351" s="20">
        <v>11</v>
      </c>
      <c r="T351" s="15">
        <v>992.4</v>
      </c>
    </row>
    <row r="352" spans="1:20" ht="12.75">
      <c r="A352" s="13">
        <v>34.4</v>
      </c>
      <c r="B352" s="14">
        <f t="shared" si="5"/>
        <v>0.8529234478601567</v>
      </c>
      <c r="C352" s="15">
        <v>852.5</v>
      </c>
      <c r="D352" s="47"/>
      <c r="N352" s="16">
        <v>994</v>
      </c>
      <c r="O352" s="14">
        <v>0.9946</v>
      </c>
      <c r="P352" s="17">
        <v>10.77</v>
      </c>
      <c r="R352" s="19">
        <v>0.994</v>
      </c>
      <c r="S352" s="20">
        <v>10.85</v>
      </c>
      <c r="T352" s="15">
        <v>993.4</v>
      </c>
    </row>
    <row r="353" spans="1:20" ht="12.75">
      <c r="A353" s="13">
        <v>34.5</v>
      </c>
      <c r="B353" s="14">
        <f t="shared" si="5"/>
        <v>0.8524096385542169</v>
      </c>
      <c r="C353" s="15">
        <v>852</v>
      </c>
      <c r="D353" s="47"/>
      <c r="N353" s="16">
        <v>995</v>
      </c>
      <c r="O353" s="14">
        <v>0.9956</v>
      </c>
      <c r="P353" s="17">
        <v>10.62</v>
      </c>
      <c r="R353" s="19">
        <v>0.995</v>
      </c>
      <c r="S353" s="20">
        <v>10.71</v>
      </c>
      <c r="T353" s="15">
        <v>994.4</v>
      </c>
    </row>
    <row r="354" spans="1:20" ht="12.75">
      <c r="A354" s="13">
        <v>34.6</v>
      </c>
      <c r="B354" s="14">
        <f t="shared" si="5"/>
        <v>0.8518964479229381</v>
      </c>
      <c r="C354" s="15">
        <v>851.4</v>
      </c>
      <c r="D354" s="47"/>
      <c r="N354" s="16">
        <v>996</v>
      </c>
      <c r="O354" s="14">
        <v>0.9966</v>
      </c>
      <c r="P354" s="17">
        <v>10.48</v>
      </c>
      <c r="R354" s="19">
        <v>0.996</v>
      </c>
      <c r="S354" s="20">
        <v>10.57</v>
      </c>
      <c r="T354" s="15">
        <v>995.4</v>
      </c>
    </row>
    <row r="355" spans="1:20" ht="12.75">
      <c r="A355" s="13">
        <v>34.7</v>
      </c>
      <c r="B355" s="14">
        <f t="shared" si="5"/>
        <v>0.8513838748495789</v>
      </c>
      <c r="C355" s="15">
        <v>850.9</v>
      </c>
      <c r="D355" s="47"/>
      <c r="N355" s="16">
        <v>997</v>
      </c>
      <c r="O355" s="14">
        <v>0.9976</v>
      </c>
      <c r="P355" s="17">
        <v>10.34</v>
      </c>
      <c r="R355" s="19">
        <v>0.997</v>
      </c>
      <c r="S355" s="20">
        <v>10.43</v>
      </c>
      <c r="T355" s="15">
        <v>996.4</v>
      </c>
    </row>
    <row r="356" spans="1:20" ht="12.75">
      <c r="A356" s="13">
        <v>34.8</v>
      </c>
      <c r="B356" s="14">
        <f t="shared" si="5"/>
        <v>0.8508719182200841</v>
      </c>
      <c r="C356" s="15">
        <v>850.4</v>
      </c>
      <c r="D356" s="47"/>
      <c r="N356" s="16">
        <v>998</v>
      </c>
      <c r="O356" s="14">
        <v>0.9986</v>
      </c>
      <c r="P356" s="17">
        <v>10.2</v>
      </c>
      <c r="R356" s="19">
        <v>0.998</v>
      </c>
      <c r="S356" s="20">
        <v>10.28</v>
      </c>
      <c r="T356" s="15">
        <v>997.4</v>
      </c>
    </row>
    <row r="357" spans="1:20" ht="12.75">
      <c r="A357" s="13">
        <v>34.9</v>
      </c>
      <c r="B357" s="14">
        <f t="shared" si="5"/>
        <v>0.8503605769230769</v>
      </c>
      <c r="C357" s="15">
        <v>849.9</v>
      </c>
      <c r="D357" s="47"/>
      <c r="N357" s="16">
        <v>999</v>
      </c>
      <c r="O357" s="14">
        <v>0.9996</v>
      </c>
      <c r="P357" s="17">
        <v>10.05</v>
      </c>
      <c r="R357" s="19">
        <v>0.999</v>
      </c>
      <c r="S357" s="20">
        <v>10.14</v>
      </c>
      <c r="T357" s="15">
        <v>998.4</v>
      </c>
    </row>
    <row r="358" spans="1:20" ht="12.75">
      <c r="A358" s="13">
        <v>35</v>
      </c>
      <c r="B358" s="14">
        <f t="shared" si="5"/>
        <v>0.8498498498498499</v>
      </c>
      <c r="C358" s="15">
        <v>849.4</v>
      </c>
      <c r="D358" s="47"/>
      <c r="N358" s="16">
        <v>1000</v>
      </c>
      <c r="O358" s="14">
        <v>1.0006</v>
      </c>
      <c r="P358" s="17">
        <v>9.91</v>
      </c>
      <c r="R358" s="19">
        <v>1</v>
      </c>
      <c r="S358" s="20">
        <v>10</v>
      </c>
      <c r="T358" s="15">
        <v>999.4</v>
      </c>
    </row>
    <row r="359" spans="1:20" ht="12.75">
      <c r="A359" s="13">
        <v>35.1</v>
      </c>
      <c r="B359" s="14">
        <f t="shared" si="5"/>
        <v>0.8493397358943577</v>
      </c>
      <c r="C359" s="15">
        <v>848.9</v>
      </c>
      <c r="D359" s="47"/>
      <c r="N359" s="16">
        <v>1001</v>
      </c>
      <c r="O359" s="14">
        <v>1.0016</v>
      </c>
      <c r="P359" s="17">
        <v>9.77</v>
      </c>
      <c r="R359" s="19">
        <v>1.001</v>
      </c>
      <c r="S359" s="20">
        <v>9.86</v>
      </c>
      <c r="T359" s="15">
        <v>1000.4</v>
      </c>
    </row>
    <row r="360" spans="1:20" ht="12.75">
      <c r="A360" s="13">
        <v>35.2</v>
      </c>
      <c r="B360" s="14">
        <f t="shared" si="5"/>
        <v>0.8488302339532094</v>
      </c>
      <c r="C360" s="15">
        <v>848.4</v>
      </c>
      <c r="D360" s="47"/>
      <c r="N360" s="16">
        <v>1002</v>
      </c>
      <c r="O360" s="14">
        <v>1.0026</v>
      </c>
      <c r="P360" s="17">
        <v>9.63</v>
      </c>
      <c r="R360" s="19">
        <v>1.002</v>
      </c>
      <c r="S360" s="20">
        <v>9.72</v>
      </c>
      <c r="T360" s="15">
        <v>1001.4</v>
      </c>
    </row>
    <row r="361" spans="1:20" ht="12.75">
      <c r="A361" s="13">
        <v>35.3</v>
      </c>
      <c r="B361" s="14">
        <f t="shared" si="5"/>
        <v>0.8483213429256594</v>
      </c>
      <c r="C361" s="15">
        <v>847.9</v>
      </c>
      <c r="D361" s="47"/>
      <c r="N361" s="16">
        <v>1003</v>
      </c>
      <c r="O361" s="14">
        <v>1.0036</v>
      </c>
      <c r="P361" s="17">
        <v>9.49</v>
      </c>
      <c r="R361" s="19">
        <v>1.003</v>
      </c>
      <c r="S361" s="20">
        <v>9.58</v>
      </c>
      <c r="T361" s="15">
        <v>1002.4</v>
      </c>
    </row>
    <row r="362" spans="1:20" ht="12.75">
      <c r="A362" s="13">
        <v>35.4</v>
      </c>
      <c r="B362" s="14">
        <f t="shared" si="5"/>
        <v>0.8478130617136009</v>
      </c>
      <c r="C362" s="15">
        <v>847.4</v>
      </c>
      <c r="D362" s="47"/>
      <c r="N362" s="16">
        <v>1004</v>
      </c>
      <c r="O362" s="14">
        <v>1.0046</v>
      </c>
      <c r="P362" s="17">
        <v>9.35</v>
      </c>
      <c r="R362" s="19">
        <v>1.004</v>
      </c>
      <c r="S362" s="20">
        <v>9.44</v>
      </c>
      <c r="T362" s="15">
        <v>1003.4</v>
      </c>
    </row>
    <row r="363" spans="1:20" ht="12.75">
      <c r="A363" s="13">
        <v>35.5</v>
      </c>
      <c r="B363" s="14">
        <f t="shared" si="5"/>
        <v>0.8473053892215568</v>
      </c>
      <c r="C363" s="15">
        <v>846.9</v>
      </c>
      <c r="D363" s="47"/>
      <c r="N363" s="16">
        <v>1005</v>
      </c>
      <c r="O363" s="14">
        <v>1.0056</v>
      </c>
      <c r="P363" s="17">
        <v>9.21</v>
      </c>
      <c r="R363" s="19">
        <v>1.005</v>
      </c>
      <c r="S363" s="20">
        <v>9.3</v>
      </c>
      <c r="T363" s="15">
        <v>1004.4</v>
      </c>
    </row>
    <row r="364" spans="1:20" ht="12.75">
      <c r="A364" s="13">
        <v>35.6</v>
      </c>
      <c r="B364" s="14">
        <f t="shared" si="5"/>
        <v>0.8467983243566727</v>
      </c>
      <c r="C364" s="15">
        <v>846.4</v>
      </c>
      <c r="D364" s="47"/>
      <c r="N364" s="16">
        <v>1006</v>
      </c>
      <c r="O364" s="14">
        <v>1.0066</v>
      </c>
      <c r="P364" s="17">
        <v>9.07</v>
      </c>
      <c r="R364" s="19">
        <v>1.006</v>
      </c>
      <c r="S364" s="20">
        <v>9.16</v>
      </c>
      <c r="T364" s="15">
        <v>1005.4</v>
      </c>
    </row>
    <row r="365" spans="1:20" ht="12.75">
      <c r="A365" s="13">
        <v>35.7</v>
      </c>
      <c r="B365" s="14">
        <f t="shared" si="5"/>
        <v>0.8462918660287082</v>
      </c>
      <c r="C365" s="15">
        <v>845.8</v>
      </c>
      <c r="D365" s="47"/>
      <c r="N365" s="16">
        <v>1007</v>
      </c>
      <c r="O365" s="14">
        <v>1.0076</v>
      </c>
      <c r="P365" s="17">
        <v>8.93</v>
      </c>
      <c r="R365" s="19">
        <v>1.007</v>
      </c>
      <c r="S365" s="20">
        <v>9.02</v>
      </c>
      <c r="T365" s="15">
        <v>1006.4</v>
      </c>
    </row>
    <row r="366" spans="1:20" ht="12.75">
      <c r="A366" s="13">
        <v>35.8</v>
      </c>
      <c r="B366" s="14">
        <f t="shared" si="5"/>
        <v>0.8457860131500299</v>
      </c>
      <c r="C366" s="15">
        <v>845.3</v>
      </c>
      <c r="D366" s="47"/>
      <c r="N366" s="16">
        <v>1008</v>
      </c>
      <c r="O366" s="14">
        <v>1.0086</v>
      </c>
      <c r="P366" s="17">
        <v>8.79</v>
      </c>
      <c r="R366" s="19">
        <v>1.008</v>
      </c>
      <c r="S366" s="20">
        <v>8.88</v>
      </c>
      <c r="T366" s="15">
        <v>1007.4</v>
      </c>
    </row>
    <row r="367" spans="1:20" ht="12.75">
      <c r="A367" s="13">
        <v>35.9</v>
      </c>
      <c r="B367" s="14">
        <f t="shared" si="5"/>
        <v>0.8452807646356033</v>
      </c>
      <c r="C367" s="15">
        <v>844.8</v>
      </c>
      <c r="D367" s="47"/>
      <c r="N367" s="16">
        <v>1009</v>
      </c>
      <c r="O367" s="14">
        <v>1.0096</v>
      </c>
      <c r="P367" s="17">
        <v>8.65</v>
      </c>
      <c r="R367" s="19">
        <v>1.009</v>
      </c>
      <c r="S367" s="20">
        <v>8.74</v>
      </c>
      <c r="T367" s="15">
        <v>1008.4</v>
      </c>
    </row>
    <row r="368" spans="1:20" ht="12.75">
      <c r="A368" s="13">
        <v>36</v>
      </c>
      <c r="B368" s="14">
        <f t="shared" si="5"/>
        <v>0.844776119402985</v>
      </c>
      <c r="C368" s="15">
        <v>844.3</v>
      </c>
      <c r="D368" s="47"/>
      <c r="N368" s="16">
        <v>1010</v>
      </c>
      <c r="O368" s="14">
        <v>1.0106</v>
      </c>
      <c r="P368" s="17">
        <v>8.51</v>
      </c>
      <c r="R368" s="19">
        <v>1.01</v>
      </c>
      <c r="S368" s="20">
        <v>8.6</v>
      </c>
      <c r="T368" s="15">
        <v>1009.4</v>
      </c>
    </row>
    <row r="369" spans="1:20" ht="12.75">
      <c r="A369" s="13">
        <v>36.1</v>
      </c>
      <c r="B369" s="14">
        <f t="shared" si="5"/>
        <v>0.844272076372315</v>
      </c>
      <c r="C369" s="15">
        <v>843.8</v>
      </c>
      <c r="D369" s="47"/>
      <c r="N369" s="16">
        <v>1011</v>
      </c>
      <c r="O369" s="14">
        <v>1.0116</v>
      </c>
      <c r="P369" s="17">
        <v>8.37</v>
      </c>
      <c r="R369" s="19">
        <v>1.011</v>
      </c>
      <c r="S369" s="20">
        <v>8.46</v>
      </c>
      <c r="T369" s="15">
        <v>1010.4</v>
      </c>
    </row>
    <row r="370" spans="1:20" ht="12.75">
      <c r="A370" s="13">
        <v>36.2</v>
      </c>
      <c r="B370" s="14">
        <f t="shared" si="5"/>
        <v>0.8437686344663089</v>
      </c>
      <c r="C370" s="15">
        <v>843.3</v>
      </c>
      <c r="D370" s="47"/>
      <c r="N370" s="16">
        <v>1012</v>
      </c>
      <c r="O370" s="14">
        <v>1.0126</v>
      </c>
      <c r="P370" s="17">
        <v>8.24</v>
      </c>
      <c r="R370" s="19">
        <v>1.012</v>
      </c>
      <c r="S370" s="20">
        <v>8.32</v>
      </c>
      <c r="T370" s="15">
        <v>1011.4</v>
      </c>
    </row>
    <row r="371" spans="1:20" ht="12.75">
      <c r="A371" s="13">
        <v>36.3</v>
      </c>
      <c r="B371" s="14">
        <f t="shared" si="5"/>
        <v>0.8432657926102503</v>
      </c>
      <c r="C371" s="15">
        <v>842.8</v>
      </c>
      <c r="D371" s="47"/>
      <c r="N371" s="16">
        <v>1013</v>
      </c>
      <c r="O371" s="14">
        <v>1.0136</v>
      </c>
      <c r="P371" s="17">
        <v>8.1</v>
      </c>
      <c r="R371" s="19">
        <v>1.013</v>
      </c>
      <c r="S371" s="20">
        <v>8.18</v>
      </c>
      <c r="T371" s="15">
        <v>1012.4</v>
      </c>
    </row>
    <row r="372" spans="1:20" ht="12.75">
      <c r="A372" s="13">
        <v>36.4</v>
      </c>
      <c r="B372" s="14">
        <f t="shared" si="5"/>
        <v>0.8427635497319833</v>
      </c>
      <c r="C372" s="15">
        <v>842.3</v>
      </c>
      <c r="D372" s="47"/>
      <c r="N372" s="16">
        <v>1014</v>
      </c>
      <c r="O372" s="14">
        <v>1.0146</v>
      </c>
      <c r="P372" s="17">
        <v>7.96</v>
      </c>
      <c r="R372" s="19">
        <v>1.014</v>
      </c>
      <c r="S372" s="20">
        <v>8.05</v>
      </c>
      <c r="T372" s="15">
        <v>1013.4</v>
      </c>
    </row>
    <row r="373" spans="1:20" ht="12.75">
      <c r="A373" s="13">
        <v>36.5</v>
      </c>
      <c r="B373" s="14">
        <f t="shared" si="5"/>
        <v>0.8422619047619048</v>
      </c>
      <c r="C373" s="15">
        <v>841.8</v>
      </c>
      <c r="D373" s="47"/>
      <c r="N373" s="16">
        <v>1015</v>
      </c>
      <c r="O373" s="14">
        <v>1.0156</v>
      </c>
      <c r="P373" s="17">
        <v>7.82</v>
      </c>
      <c r="R373" s="19">
        <v>1.015</v>
      </c>
      <c r="S373" s="20">
        <v>7.91</v>
      </c>
      <c r="T373" s="15">
        <v>1014.4</v>
      </c>
    </row>
    <row r="374" spans="1:20" ht="12.75">
      <c r="A374" s="13">
        <v>36.6</v>
      </c>
      <c r="B374" s="14">
        <f t="shared" si="5"/>
        <v>0.8417608566329566</v>
      </c>
      <c r="C374" s="15">
        <v>841.3</v>
      </c>
      <c r="D374" s="47"/>
      <c r="N374" s="16">
        <v>1016</v>
      </c>
      <c r="O374" s="14">
        <v>1.0166</v>
      </c>
      <c r="P374" s="17">
        <v>7.69</v>
      </c>
      <c r="R374" s="19">
        <v>1.016</v>
      </c>
      <c r="S374" s="20">
        <v>7.77</v>
      </c>
      <c r="T374" s="15">
        <v>1015.4</v>
      </c>
    </row>
    <row r="375" spans="1:20" ht="12.75">
      <c r="A375" s="13">
        <v>36.7</v>
      </c>
      <c r="B375" s="14">
        <f t="shared" si="5"/>
        <v>0.8412604042806183</v>
      </c>
      <c r="C375" s="15">
        <v>840.8</v>
      </c>
      <c r="D375" s="47"/>
      <c r="N375" s="16">
        <v>1017</v>
      </c>
      <c r="O375" s="14">
        <v>1.0176</v>
      </c>
      <c r="P375" s="17">
        <v>7.55</v>
      </c>
      <c r="R375" s="19">
        <v>1.017</v>
      </c>
      <c r="S375" s="20">
        <v>7.63</v>
      </c>
      <c r="T375" s="15">
        <v>1016.4</v>
      </c>
    </row>
    <row r="376" spans="1:20" ht="12.75">
      <c r="A376" s="13">
        <v>36.8</v>
      </c>
      <c r="B376" s="14">
        <f t="shared" si="5"/>
        <v>0.8407605466428996</v>
      </c>
      <c r="C376" s="15">
        <v>840.3</v>
      </c>
      <c r="D376" s="47"/>
      <c r="N376" s="16">
        <v>1018</v>
      </c>
      <c r="O376" s="14">
        <v>1.0186</v>
      </c>
      <c r="P376" s="17">
        <v>7.41</v>
      </c>
      <c r="R376" s="19">
        <v>1.018</v>
      </c>
      <c r="S376" s="20">
        <v>7.5</v>
      </c>
      <c r="T376" s="15">
        <v>1017.4</v>
      </c>
    </row>
    <row r="377" spans="1:20" ht="12.75">
      <c r="A377" s="13">
        <v>36.9</v>
      </c>
      <c r="B377" s="14">
        <f t="shared" si="5"/>
        <v>0.8402612826603325</v>
      </c>
      <c r="C377" s="15">
        <v>839.8</v>
      </c>
      <c r="D377" s="47"/>
      <c r="N377" s="16">
        <v>1019</v>
      </c>
      <c r="O377" s="14">
        <v>1.0196</v>
      </c>
      <c r="P377" s="17">
        <v>7.28</v>
      </c>
      <c r="R377" s="19">
        <v>1.019</v>
      </c>
      <c r="S377" s="20">
        <v>7.36</v>
      </c>
      <c r="T377" s="15">
        <v>1018.4</v>
      </c>
    </row>
    <row r="378" spans="1:20" ht="12.75">
      <c r="A378" s="13">
        <v>37</v>
      </c>
      <c r="B378" s="14">
        <f t="shared" si="5"/>
        <v>0.8397626112759644</v>
      </c>
      <c r="C378" s="15">
        <v>839.3</v>
      </c>
      <c r="D378" s="47"/>
      <c r="N378" s="16">
        <v>1020</v>
      </c>
      <c r="O378" s="14">
        <v>1.0206</v>
      </c>
      <c r="P378" s="17">
        <v>7.14</v>
      </c>
      <c r="R378" s="19">
        <v>1.02</v>
      </c>
      <c r="S378" s="20">
        <v>7.23</v>
      </c>
      <c r="T378" s="15">
        <v>1019.4</v>
      </c>
    </row>
    <row r="379" spans="1:20" ht="12.75">
      <c r="A379" s="13">
        <v>37.1</v>
      </c>
      <c r="B379" s="14">
        <f t="shared" si="5"/>
        <v>0.83926453143535</v>
      </c>
      <c r="C379" s="15">
        <v>838.8</v>
      </c>
      <c r="D379" s="47"/>
      <c r="N379" s="16">
        <v>1021</v>
      </c>
      <c r="O379" s="14">
        <v>1.0216</v>
      </c>
      <c r="P379" s="17">
        <v>7</v>
      </c>
      <c r="R379" s="19">
        <v>1.021</v>
      </c>
      <c r="S379" s="20">
        <v>7.09</v>
      </c>
      <c r="T379" s="15">
        <v>1020.4</v>
      </c>
    </row>
    <row r="380" spans="1:20" ht="12.75">
      <c r="A380" s="13">
        <v>37.2</v>
      </c>
      <c r="B380" s="14">
        <f t="shared" si="5"/>
        <v>0.8387670420865442</v>
      </c>
      <c r="C380" s="15">
        <v>838.3</v>
      </c>
      <c r="D380" s="47"/>
      <c r="N380" s="16">
        <v>1022</v>
      </c>
      <c r="O380" s="14">
        <v>1.0226</v>
      </c>
      <c r="P380" s="17">
        <v>6.87</v>
      </c>
      <c r="R380" s="19">
        <v>1.022</v>
      </c>
      <c r="S380" s="20">
        <v>6.95</v>
      </c>
      <c r="T380" s="15">
        <v>1021.4</v>
      </c>
    </row>
    <row r="381" spans="1:20" ht="12.75">
      <c r="A381" s="13">
        <v>37.3</v>
      </c>
      <c r="B381" s="14">
        <f t="shared" si="5"/>
        <v>0.8382701421800948</v>
      </c>
      <c r="C381" s="15">
        <v>837.8</v>
      </c>
      <c r="D381" s="47"/>
      <c r="N381" s="16">
        <v>1023</v>
      </c>
      <c r="O381" s="14">
        <v>1.0236</v>
      </c>
      <c r="P381" s="17">
        <v>6.73</v>
      </c>
      <c r="R381" s="19">
        <v>1.023</v>
      </c>
      <c r="S381" s="20">
        <v>6.82</v>
      </c>
      <c r="T381" s="15">
        <v>1022.4</v>
      </c>
    </row>
    <row r="382" spans="1:20" ht="12.75">
      <c r="A382" s="13">
        <v>37.4</v>
      </c>
      <c r="B382" s="14">
        <f t="shared" si="5"/>
        <v>0.8377738306690349</v>
      </c>
      <c r="C382" s="15">
        <v>837.3</v>
      </c>
      <c r="D382" s="47"/>
      <c r="N382" s="16">
        <v>1024</v>
      </c>
      <c r="O382" s="14">
        <v>1.0246</v>
      </c>
      <c r="P382" s="17">
        <v>6.6</v>
      </c>
      <c r="R382" s="19">
        <v>1.024</v>
      </c>
      <c r="S382" s="20">
        <v>6.68</v>
      </c>
      <c r="T382" s="15">
        <v>1023.4</v>
      </c>
    </row>
    <row r="383" spans="1:20" ht="12.75">
      <c r="A383" s="13">
        <v>37.5</v>
      </c>
      <c r="B383" s="14">
        <f t="shared" si="5"/>
        <v>0.8372781065088757</v>
      </c>
      <c r="C383" s="15">
        <v>836.8</v>
      </c>
      <c r="D383" s="47"/>
      <c r="N383" s="16">
        <v>1025</v>
      </c>
      <c r="O383" s="14">
        <v>1.0256</v>
      </c>
      <c r="P383" s="17">
        <v>6.46</v>
      </c>
      <c r="R383" s="19">
        <v>1.025</v>
      </c>
      <c r="S383" s="20">
        <v>6.55</v>
      </c>
      <c r="T383" s="15">
        <v>1024.4</v>
      </c>
    </row>
    <row r="384" spans="1:20" ht="12.75">
      <c r="A384" s="13">
        <v>37.6</v>
      </c>
      <c r="B384" s="14">
        <f t="shared" si="5"/>
        <v>0.836782968657599</v>
      </c>
      <c r="C384" s="15">
        <v>836.4</v>
      </c>
      <c r="D384" s="47"/>
      <c r="N384" s="16">
        <v>1026</v>
      </c>
      <c r="O384" s="14">
        <v>1.0266</v>
      </c>
      <c r="P384" s="17">
        <v>6.33</v>
      </c>
      <c r="R384" s="19">
        <v>1.026</v>
      </c>
      <c r="S384" s="20">
        <v>6.41</v>
      </c>
      <c r="T384" s="15">
        <v>1025.4</v>
      </c>
    </row>
    <row r="385" spans="1:20" ht="12.75">
      <c r="A385" s="13">
        <v>37.7</v>
      </c>
      <c r="B385" s="14">
        <f t="shared" si="5"/>
        <v>0.8362884160756502</v>
      </c>
      <c r="C385" s="15">
        <v>835.9</v>
      </c>
      <c r="D385" s="47"/>
      <c r="N385" s="16">
        <v>1027</v>
      </c>
      <c r="O385" s="14">
        <v>1.0276</v>
      </c>
      <c r="P385" s="17">
        <v>6.19</v>
      </c>
      <c r="R385" s="19">
        <v>1.027</v>
      </c>
      <c r="S385" s="20">
        <v>6.28</v>
      </c>
      <c r="T385" s="15">
        <v>1026.4</v>
      </c>
    </row>
    <row r="386" spans="1:20" ht="12.75">
      <c r="A386" s="13">
        <v>37.8</v>
      </c>
      <c r="B386" s="14">
        <f t="shared" si="5"/>
        <v>0.8357944477259303</v>
      </c>
      <c r="C386" s="15">
        <v>835.4</v>
      </c>
      <c r="D386" s="47"/>
      <c r="N386" s="16">
        <v>1028</v>
      </c>
      <c r="O386" s="14">
        <v>1.0286</v>
      </c>
      <c r="P386" s="17">
        <v>6.06</v>
      </c>
      <c r="R386" s="19">
        <v>1.028</v>
      </c>
      <c r="S386" s="20">
        <v>6.15</v>
      </c>
      <c r="T386" s="15">
        <v>1027.4</v>
      </c>
    </row>
    <row r="387" spans="1:20" ht="12.75">
      <c r="A387" s="13">
        <v>37.9</v>
      </c>
      <c r="B387" s="14">
        <f t="shared" si="5"/>
        <v>0.8353010625737898</v>
      </c>
      <c r="C387" s="15">
        <v>834.9</v>
      </c>
      <c r="D387" s="47"/>
      <c r="N387" s="16">
        <v>1029</v>
      </c>
      <c r="O387" s="14">
        <v>1.0296</v>
      </c>
      <c r="P387" s="17">
        <v>5.93</v>
      </c>
      <c r="R387" s="19">
        <v>1.029</v>
      </c>
      <c r="S387" s="20">
        <v>6.01</v>
      </c>
      <c r="T387" s="15">
        <v>1028.4</v>
      </c>
    </row>
    <row r="388" spans="1:20" ht="12.75">
      <c r="A388" s="13">
        <v>38</v>
      </c>
      <c r="B388" s="14">
        <f t="shared" si="5"/>
        <v>0.8348082595870207</v>
      </c>
      <c r="C388" s="15">
        <v>834.4</v>
      </c>
      <c r="D388" s="47"/>
      <c r="N388" s="16">
        <v>1030</v>
      </c>
      <c r="O388" s="14">
        <v>1.0306</v>
      </c>
      <c r="P388" s="17">
        <v>5.79</v>
      </c>
      <c r="R388" s="19">
        <v>1.03</v>
      </c>
      <c r="S388" s="20">
        <v>5.88</v>
      </c>
      <c r="T388" s="15">
        <v>1029.4</v>
      </c>
    </row>
    <row r="389" spans="1:20" ht="12.75">
      <c r="A389" s="13">
        <v>38.1</v>
      </c>
      <c r="B389" s="14">
        <f t="shared" si="5"/>
        <v>0.8343160377358491</v>
      </c>
      <c r="C389" s="15">
        <v>833.9</v>
      </c>
      <c r="D389" s="47"/>
      <c r="N389" s="16">
        <v>1031</v>
      </c>
      <c r="O389" s="14">
        <v>1.0316</v>
      </c>
      <c r="P389" s="17">
        <v>5.66</v>
      </c>
      <c r="R389" s="19">
        <v>1.031</v>
      </c>
      <c r="S389" s="20">
        <v>5.75</v>
      </c>
      <c r="T389" s="15">
        <v>1030.4</v>
      </c>
    </row>
    <row r="390" spans="1:20" ht="12.75">
      <c r="A390" s="13">
        <v>38.2</v>
      </c>
      <c r="B390" s="14">
        <f t="shared" si="5"/>
        <v>0.8338243959929288</v>
      </c>
      <c r="C390" s="15">
        <v>833.4</v>
      </c>
      <c r="D390" s="47"/>
      <c r="N390" s="16">
        <v>1032</v>
      </c>
      <c r="O390" s="14">
        <v>1.0326</v>
      </c>
      <c r="P390" s="17">
        <v>5.53</v>
      </c>
      <c r="R390" s="19">
        <v>1.032</v>
      </c>
      <c r="S390" s="20">
        <v>5.61</v>
      </c>
      <c r="T390" s="15">
        <v>1031.4</v>
      </c>
    </row>
    <row r="391" spans="1:20" ht="12.75">
      <c r="A391" s="13">
        <v>38.3</v>
      </c>
      <c r="B391" s="14">
        <f t="shared" si="5"/>
        <v>0.8333333333333333</v>
      </c>
      <c r="C391" s="15">
        <v>832.9</v>
      </c>
      <c r="D391" s="47"/>
      <c r="N391" s="16">
        <v>1033</v>
      </c>
      <c r="O391" s="14">
        <v>1.0337</v>
      </c>
      <c r="P391" s="17">
        <v>5.39</v>
      </c>
      <c r="R391" s="19">
        <v>1.033</v>
      </c>
      <c r="S391" s="20">
        <v>5.48</v>
      </c>
      <c r="T391" s="15">
        <v>1032.4</v>
      </c>
    </row>
    <row r="392" spans="1:20" ht="12.75">
      <c r="A392" s="13">
        <v>38.4</v>
      </c>
      <c r="B392" s="14">
        <f aca="true" t="shared" si="6" ref="B392:B455">141.5/(A392+131.5)</f>
        <v>0.8328428487345497</v>
      </c>
      <c r="C392" s="15">
        <v>832.4</v>
      </c>
      <c r="D392" s="47"/>
      <c r="N392" s="16">
        <v>1034</v>
      </c>
      <c r="O392" s="14">
        <v>1.0347</v>
      </c>
      <c r="P392" s="17">
        <v>5.26</v>
      </c>
      <c r="R392" s="19">
        <v>1.034</v>
      </c>
      <c r="S392" s="20">
        <v>5.35</v>
      </c>
      <c r="T392" s="15">
        <v>1033.3</v>
      </c>
    </row>
    <row r="393" spans="1:20" ht="12.75">
      <c r="A393" s="13">
        <v>38.5</v>
      </c>
      <c r="B393" s="14">
        <f t="shared" si="6"/>
        <v>0.8323529411764706</v>
      </c>
      <c r="C393" s="15">
        <v>831.9</v>
      </c>
      <c r="D393" s="47"/>
      <c r="N393" s="16">
        <v>1035</v>
      </c>
      <c r="O393" s="14">
        <v>1.0357</v>
      </c>
      <c r="P393" s="17">
        <v>5.13</v>
      </c>
      <c r="R393" s="19">
        <v>1.035</v>
      </c>
      <c r="S393" s="20">
        <v>5.21</v>
      </c>
      <c r="T393" s="15">
        <v>1034.3</v>
      </c>
    </row>
    <row r="394" spans="1:20" ht="12.75">
      <c r="A394" s="13">
        <v>38.6</v>
      </c>
      <c r="B394" s="14">
        <f t="shared" si="6"/>
        <v>0.8318636096413874</v>
      </c>
      <c r="C394" s="15">
        <v>831.4</v>
      </c>
      <c r="D394" s="47"/>
      <c r="N394" s="16">
        <v>1036</v>
      </c>
      <c r="O394" s="14">
        <v>1.0367</v>
      </c>
      <c r="P394" s="17">
        <v>5</v>
      </c>
      <c r="R394" s="19">
        <v>1.036</v>
      </c>
      <c r="S394" s="20">
        <v>5.08</v>
      </c>
      <c r="T394" s="15">
        <v>1035.3</v>
      </c>
    </row>
    <row r="395" spans="1:20" ht="12.75">
      <c r="A395" s="13">
        <v>38.7</v>
      </c>
      <c r="B395" s="14">
        <f t="shared" si="6"/>
        <v>0.8313748531139836</v>
      </c>
      <c r="C395" s="15">
        <v>831</v>
      </c>
      <c r="D395" s="47"/>
      <c r="N395" s="16">
        <v>1037</v>
      </c>
      <c r="O395" s="14">
        <v>1.0377</v>
      </c>
      <c r="P395" s="17">
        <v>4.87</v>
      </c>
      <c r="R395" s="19">
        <v>1.037</v>
      </c>
      <c r="S395" s="20">
        <v>4.95</v>
      </c>
      <c r="T395" s="15">
        <v>1036.3</v>
      </c>
    </row>
    <row r="396" spans="1:20" ht="12.75">
      <c r="A396" s="13">
        <v>38.8</v>
      </c>
      <c r="B396" s="14">
        <f t="shared" si="6"/>
        <v>0.830886670581327</v>
      </c>
      <c r="C396" s="15">
        <v>830.5</v>
      </c>
      <c r="D396" s="47"/>
      <c r="N396" s="16">
        <v>1038</v>
      </c>
      <c r="O396" s="14">
        <v>1.0387</v>
      </c>
      <c r="P396" s="17">
        <v>4.73</v>
      </c>
      <c r="R396" s="19">
        <v>1.038</v>
      </c>
      <c r="S396" s="20">
        <v>4.82</v>
      </c>
      <c r="T396" s="15">
        <v>1037.3</v>
      </c>
    </row>
    <row r="397" spans="1:20" ht="12.75">
      <c r="A397" s="13">
        <v>38.9</v>
      </c>
      <c r="B397" s="14">
        <f t="shared" si="6"/>
        <v>0.8303990610328639</v>
      </c>
      <c r="C397" s="15">
        <v>830</v>
      </c>
      <c r="D397" s="47"/>
      <c r="N397" s="16">
        <v>1039</v>
      </c>
      <c r="O397" s="14">
        <v>1.0397</v>
      </c>
      <c r="P397" s="17">
        <v>4.6</v>
      </c>
      <c r="R397" s="19">
        <v>1.039</v>
      </c>
      <c r="S397" s="20">
        <v>4.69</v>
      </c>
      <c r="T397" s="15">
        <v>1038.3</v>
      </c>
    </row>
    <row r="398" spans="1:20" ht="12.75">
      <c r="A398" s="13">
        <v>39</v>
      </c>
      <c r="B398" s="14">
        <f t="shared" si="6"/>
        <v>0.8299120234604106</v>
      </c>
      <c r="C398" s="15">
        <v>829.5</v>
      </c>
      <c r="D398" s="47"/>
      <c r="N398" s="16">
        <v>1040</v>
      </c>
      <c r="O398" s="14">
        <v>1.0407</v>
      </c>
      <c r="P398" s="17">
        <v>4.47</v>
      </c>
      <c r="R398" s="19">
        <v>1.04</v>
      </c>
      <c r="S398" s="20">
        <v>4.56</v>
      </c>
      <c r="T398" s="15">
        <v>1039.3</v>
      </c>
    </row>
    <row r="399" spans="1:20" ht="12.75">
      <c r="A399" s="13">
        <v>39.1</v>
      </c>
      <c r="B399" s="14">
        <f t="shared" si="6"/>
        <v>0.8294255568581478</v>
      </c>
      <c r="C399" s="15">
        <v>829</v>
      </c>
      <c r="D399" s="47"/>
      <c r="N399" s="16">
        <v>1041</v>
      </c>
      <c r="O399" s="14">
        <v>1.0417</v>
      </c>
      <c r="P399" s="17">
        <v>4.34</v>
      </c>
      <c r="R399" s="19">
        <v>1.041</v>
      </c>
      <c r="S399" s="20">
        <v>4.43</v>
      </c>
      <c r="T399" s="15">
        <v>1040.3</v>
      </c>
    </row>
    <row r="400" spans="1:20" ht="12.75">
      <c r="A400" s="13">
        <v>39.2</v>
      </c>
      <c r="B400" s="14">
        <f t="shared" si="6"/>
        <v>0.8289396602226128</v>
      </c>
      <c r="C400" s="15">
        <v>828.5</v>
      </c>
      <c r="D400" s="47"/>
      <c r="N400" s="16">
        <v>1042</v>
      </c>
      <c r="O400" s="14">
        <v>1.0427</v>
      </c>
      <c r="P400" s="17">
        <v>4.21</v>
      </c>
      <c r="R400" s="19">
        <v>1.042</v>
      </c>
      <c r="S400" s="20">
        <v>4.3</v>
      </c>
      <c r="T400" s="15">
        <v>1041.3</v>
      </c>
    </row>
    <row r="401" spans="1:20" ht="12.75">
      <c r="A401" s="13">
        <v>39.3</v>
      </c>
      <c r="B401" s="14">
        <f t="shared" si="6"/>
        <v>0.8284543325526932</v>
      </c>
      <c r="C401" s="15">
        <v>828</v>
      </c>
      <c r="D401" s="47"/>
      <c r="N401" s="16">
        <v>1043</v>
      </c>
      <c r="O401" s="14">
        <v>1.0437</v>
      </c>
      <c r="P401" s="17">
        <v>4.08</v>
      </c>
      <c r="R401" s="19">
        <v>1.043</v>
      </c>
      <c r="S401" s="20">
        <v>4.17</v>
      </c>
      <c r="T401" s="15">
        <v>1042.3</v>
      </c>
    </row>
    <row r="402" spans="1:20" ht="12.75">
      <c r="A402" s="13">
        <v>39.4</v>
      </c>
      <c r="B402" s="14">
        <f t="shared" si="6"/>
        <v>0.8279695728496196</v>
      </c>
      <c r="C402" s="15">
        <v>827.6</v>
      </c>
      <c r="D402" s="47"/>
      <c r="N402" s="16">
        <v>1044</v>
      </c>
      <c r="O402" s="14">
        <v>1.0447</v>
      </c>
      <c r="P402" s="17">
        <v>3.95</v>
      </c>
      <c r="R402" s="19">
        <v>1.044</v>
      </c>
      <c r="S402" s="20">
        <v>4.04</v>
      </c>
      <c r="T402" s="15">
        <v>1043.3</v>
      </c>
    </row>
    <row r="403" spans="1:20" ht="12.75">
      <c r="A403" s="13">
        <v>39.5</v>
      </c>
      <c r="B403" s="14">
        <f t="shared" si="6"/>
        <v>0.827485380116959</v>
      </c>
      <c r="C403" s="15">
        <v>827.1</v>
      </c>
      <c r="D403" s="47"/>
      <c r="N403" s="16">
        <v>1045</v>
      </c>
      <c r="O403" s="14">
        <v>1.0457</v>
      </c>
      <c r="P403" s="17">
        <v>3.82</v>
      </c>
      <c r="R403" s="19">
        <v>1.045</v>
      </c>
      <c r="S403" s="20">
        <v>3.91</v>
      </c>
      <c r="T403" s="15">
        <v>1044.3</v>
      </c>
    </row>
    <row r="404" spans="1:20" ht="12.75">
      <c r="A404" s="13">
        <v>39.6</v>
      </c>
      <c r="B404" s="14">
        <f t="shared" si="6"/>
        <v>0.8270017533606079</v>
      </c>
      <c r="C404" s="15">
        <v>826.6</v>
      </c>
      <c r="D404" s="47"/>
      <c r="N404" s="16">
        <v>1046</v>
      </c>
      <c r="O404" s="14">
        <v>1.0467</v>
      </c>
      <c r="P404" s="17">
        <v>3.69</v>
      </c>
      <c r="R404" s="19">
        <v>1.046</v>
      </c>
      <c r="S404" s="20">
        <v>3.78</v>
      </c>
      <c r="T404" s="15">
        <v>1045.3</v>
      </c>
    </row>
    <row r="405" spans="1:20" ht="12.75">
      <c r="A405" s="13">
        <v>39.7</v>
      </c>
      <c r="B405" s="14">
        <f t="shared" si="6"/>
        <v>0.8265186915887851</v>
      </c>
      <c r="C405" s="15">
        <v>826.1</v>
      </c>
      <c r="D405" s="47"/>
      <c r="N405" s="16">
        <v>1047</v>
      </c>
      <c r="O405" s="14">
        <v>1.0477</v>
      </c>
      <c r="P405" s="17">
        <v>3.56</v>
      </c>
      <c r="R405" s="19">
        <v>1.047</v>
      </c>
      <c r="S405" s="20">
        <v>3.65</v>
      </c>
      <c r="T405" s="15">
        <v>1046.3</v>
      </c>
    </row>
    <row r="406" spans="1:20" ht="12.75">
      <c r="A406" s="13">
        <v>39.8</v>
      </c>
      <c r="B406" s="14">
        <f t="shared" si="6"/>
        <v>0.8260361938120256</v>
      </c>
      <c r="C406" s="15">
        <v>825.6</v>
      </c>
      <c r="D406" s="47"/>
      <c r="N406" s="16">
        <v>1048</v>
      </c>
      <c r="O406" s="14">
        <v>1.0487</v>
      </c>
      <c r="P406" s="17">
        <v>3.43</v>
      </c>
      <c r="R406" s="19">
        <v>1.048</v>
      </c>
      <c r="S406" s="20">
        <v>3.52</v>
      </c>
      <c r="T406" s="15">
        <v>1047.3</v>
      </c>
    </row>
    <row r="407" spans="1:20" ht="12.75">
      <c r="A407" s="13">
        <v>39.9</v>
      </c>
      <c r="B407" s="14">
        <f t="shared" si="6"/>
        <v>0.8255542590431738</v>
      </c>
      <c r="C407" s="15">
        <v>825.1</v>
      </c>
      <c r="D407" s="47"/>
      <c r="N407" s="16">
        <v>1049</v>
      </c>
      <c r="O407" s="14">
        <v>1.0497</v>
      </c>
      <c r="P407" s="17">
        <v>3.3</v>
      </c>
      <c r="R407" s="19">
        <v>1.049</v>
      </c>
      <c r="S407" s="20">
        <v>3.39</v>
      </c>
      <c r="T407" s="15">
        <v>1048.3</v>
      </c>
    </row>
    <row r="408" spans="1:20" ht="12.75">
      <c r="A408" s="13">
        <v>40</v>
      </c>
      <c r="B408" s="14">
        <f t="shared" si="6"/>
        <v>0.8250728862973761</v>
      </c>
      <c r="C408" s="15">
        <v>824.7</v>
      </c>
      <c r="D408" s="47"/>
      <c r="N408" s="16">
        <v>1050</v>
      </c>
      <c r="O408" s="14">
        <v>1.0507</v>
      </c>
      <c r="P408" s="17">
        <v>3.18</v>
      </c>
      <c r="R408" s="19">
        <v>1.05</v>
      </c>
      <c r="S408" s="20">
        <v>3.26</v>
      </c>
      <c r="T408" s="15">
        <v>1049.3</v>
      </c>
    </row>
    <row r="409" spans="1:20" ht="12.75">
      <c r="A409" s="13">
        <v>40.1</v>
      </c>
      <c r="B409" s="14">
        <f t="shared" si="6"/>
        <v>0.8245920745920746</v>
      </c>
      <c r="C409" s="15">
        <v>824.2</v>
      </c>
      <c r="D409" s="47"/>
      <c r="N409" s="16">
        <v>1051</v>
      </c>
      <c r="O409" s="14">
        <v>1.0517</v>
      </c>
      <c r="P409" s="17">
        <v>3.05</v>
      </c>
      <c r="R409" s="19">
        <v>1.051</v>
      </c>
      <c r="S409" s="20">
        <v>3.13</v>
      </c>
      <c r="T409" s="15">
        <v>1050.3</v>
      </c>
    </row>
    <row r="410" spans="1:20" ht="12.75">
      <c r="A410" s="13">
        <v>40.2</v>
      </c>
      <c r="B410" s="14">
        <f t="shared" si="6"/>
        <v>0.8241118229470006</v>
      </c>
      <c r="C410" s="15">
        <v>823.7</v>
      </c>
      <c r="D410" s="47"/>
      <c r="N410" s="16">
        <v>1052</v>
      </c>
      <c r="O410" s="14">
        <v>1.0527</v>
      </c>
      <c r="P410" s="17">
        <v>2.92</v>
      </c>
      <c r="R410" s="19">
        <v>1.052</v>
      </c>
      <c r="S410" s="20">
        <v>3.01</v>
      </c>
      <c r="T410" s="15">
        <v>1051.3</v>
      </c>
    </row>
    <row r="411" spans="1:20" ht="12.75">
      <c r="A411" s="13">
        <v>40.3</v>
      </c>
      <c r="B411" s="14">
        <f t="shared" si="6"/>
        <v>0.8236321303841676</v>
      </c>
      <c r="C411" s="15">
        <v>823.2</v>
      </c>
      <c r="D411" s="47"/>
      <c r="N411" s="16">
        <v>1053</v>
      </c>
      <c r="O411" s="14">
        <v>1.0537</v>
      </c>
      <c r="P411" s="17">
        <v>2.79</v>
      </c>
      <c r="R411" s="19">
        <v>1.053</v>
      </c>
      <c r="S411" s="20">
        <v>2.88</v>
      </c>
      <c r="T411" s="15">
        <v>1052.3</v>
      </c>
    </row>
    <row r="412" spans="1:20" ht="12.75">
      <c r="A412" s="13">
        <v>40.4</v>
      </c>
      <c r="B412" s="14">
        <f t="shared" si="6"/>
        <v>0.8231529959278651</v>
      </c>
      <c r="C412" s="15">
        <v>822.7</v>
      </c>
      <c r="D412" s="47"/>
      <c r="N412" s="16">
        <v>1054</v>
      </c>
      <c r="O412" s="14">
        <v>1.0547</v>
      </c>
      <c r="P412" s="17">
        <v>2.66</v>
      </c>
      <c r="R412" s="19">
        <v>1.054</v>
      </c>
      <c r="S412" s="20">
        <v>2.75</v>
      </c>
      <c r="T412" s="15">
        <v>1053.3</v>
      </c>
    </row>
    <row r="413" spans="1:20" ht="12.75">
      <c r="A413" s="13">
        <v>40.5</v>
      </c>
      <c r="B413" s="14">
        <f t="shared" si="6"/>
        <v>0.8226744186046512</v>
      </c>
      <c r="C413" s="15">
        <v>822.3</v>
      </c>
      <c r="D413" s="47"/>
      <c r="N413" s="16">
        <v>1055</v>
      </c>
      <c r="O413" s="14">
        <v>1.0557</v>
      </c>
      <c r="P413" s="17">
        <v>2.54</v>
      </c>
      <c r="R413" s="19">
        <v>1.055</v>
      </c>
      <c r="S413" s="20">
        <v>2.62</v>
      </c>
      <c r="T413" s="15">
        <v>1054.3</v>
      </c>
    </row>
    <row r="414" spans="1:20" ht="12.75">
      <c r="A414" s="13">
        <v>40.6</v>
      </c>
      <c r="B414" s="14">
        <f t="shared" si="6"/>
        <v>0.8221963974433469</v>
      </c>
      <c r="C414" s="15">
        <v>821.8</v>
      </c>
      <c r="D414" s="47"/>
      <c r="N414" s="16">
        <v>1056</v>
      </c>
      <c r="O414" s="14">
        <v>1.0567</v>
      </c>
      <c r="P414" s="17">
        <v>2.41</v>
      </c>
      <c r="R414" s="19">
        <v>1.056</v>
      </c>
      <c r="S414" s="20">
        <v>2.5</v>
      </c>
      <c r="T414" s="15">
        <v>1055.3</v>
      </c>
    </row>
    <row r="415" spans="1:20" ht="12.75">
      <c r="A415" s="13">
        <v>40.7</v>
      </c>
      <c r="B415" s="14">
        <f t="shared" si="6"/>
        <v>0.8217189314750291</v>
      </c>
      <c r="C415" s="15">
        <v>821.3</v>
      </c>
      <c r="D415" s="47"/>
      <c r="N415" s="16">
        <v>1057</v>
      </c>
      <c r="O415" s="14">
        <v>1.0577</v>
      </c>
      <c r="P415" s="17">
        <v>2.28</v>
      </c>
      <c r="R415" s="19">
        <v>1.057</v>
      </c>
      <c r="S415" s="20">
        <v>2.37</v>
      </c>
      <c r="T415" s="15">
        <v>1056.3</v>
      </c>
    </row>
    <row r="416" spans="1:20" ht="12.75">
      <c r="A416" s="13">
        <v>40.8</v>
      </c>
      <c r="B416" s="14">
        <f t="shared" si="6"/>
        <v>0.8212420197330237</v>
      </c>
      <c r="C416" s="15">
        <v>820.8</v>
      </c>
      <c r="D416" s="47"/>
      <c r="N416" s="16">
        <v>1058</v>
      </c>
      <c r="O416" s="14">
        <v>1.0587</v>
      </c>
      <c r="P416" s="17">
        <v>2.16</v>
      </c>
      <c r="R416" s="19">
        <v>1.058</v>
      </c>
      <c r="S416" s="20">
        <v>2.24</v>
      </c>
      <c r="T416" s="15">
        <v>1057.3</v>
      </c>
    </row>
    <row r="417" spans="1:20" ht="12.75">
      <c r="A417" s="13">
        <v>40.9</v>
      </c>
      <c r="B417" s="14">
        <f t="shared" si="6"/>
        <v>0.8207656612529002</v>
      </c>
      <c r="C417" s="15">
        <v>820.4</v>
      </c>
      <c r="D417" s="47"/>
      <c r="N417" s="16">
        <v>1059</v>
      </c>
      <c r="O417" s="14">
        <v>1.0597</v>
      </c>
      <c r="P417" s="17">
        <v>2.03</v>
      </c>
      <c r="R417" s="19">
        <v>1.059</v>
      </c>
      <c r="S417" s="20">
        <v>2.12</v>
      </c>
      <c r="T417" s="15">
        <v>1058.3</v>
      </c>
    </row>
    <row r="418" spans="1:20" ht="12.75">
      <c r="A418" s="13">
        <v>41</v>
      </c>
      <c r="B418" s="14">
        <f t="shared" si="6"/>
        <v>0.8202898550724638</v>
      </c>
      <c r="C418" s="15">
        <v>819.9</v>
      </c>
      <c r="D418" s="47"/>
      <c r="N418" s="16">
        <v>1060</v>
      </c>
      <c r="O418" s="14">
        <v>1.0607</v>
      </c>
      <c r="P418" s="17">
        <v>1.91</v>
      </c>
      <c r="R418" s="19">
        <v>1.06</v>
      </c>
      <c r="S418" s="20">
        <v>1.99</v>
      </c>
      <c r="T418" s="15">
        <v>1059.3</v>
      </c>
    </row>
    <row r="419" spans="1:20" ht="12.75">
      <c r="A419" s="13">
        <v>41.1</v>
      </c>
      <c r="B419" s="14">
        <f t="shared" si="6"/>
        <v>0.8198146002317498</v>
      </c>
      <c r="C419" s="15">
        <v>819.4</v>
      </c>
      <c r="D419" s="47"/>
      <c r="N419" s="16">
        <v>1061</v>
      </c>
      <c r="O419" s="14">
        <v>1.0617</v>
      </c>
      <c r="P419" s="17">
        <v>1.78</v>
      </c>
      <c r="R419" s="19">
        <v>1.061</v>
      </c>
      <c r="S419" s="20">
        <v>1.86</v>
      </c>
      <c r="T419" s="15">
        <v>1060.3</v>
      </c>
    </row>
    <row r="420" spans="1:20" ht="12.75">
      <c r="A420" s="13">
        <v>41.2</v>
      </c>
      <c r="B420" s="14">
        <f t="shared" si="6"/>
        <v>0.8193398957730168</v>
      </c>
      <c r="C420" s="15">
        <v>818.9</v>
      </c>
      <c r="D420" s="47"/>
      <c r="N420" s="16">
        <v>1062</v>
      </c>
      <c r="O420" s="14">
        <v>1.0627</v>
      </c>
      <c r="P420" s="17">
        <v>1.65</v>
      </c>
      <c r="R420" s="19">
        <v>1.062</v>
      </c>
      <c r="S420" s="20">
        <v>1.74</v>
      </c>
      <c r="T420" s="15">
        <v>1061.3</v>
      </c>
    </row>
    <row r="421" spans="1:20" ht="12.75">
      <c r="A421" s="13">
        <v>41.3</v>
      </c>
      <c r="B421" s="14">
        <f t="shared" si="6"/>
        <v>0.8188657407407407</v>
      </c>
      <c r="C421" s="15">
        <v>818.5</v>
      </c>
      <c r="D421" s="47"/>
      <c r="N421" s="16">
        <v>1063</v>
      </c>
      <c r="O421" s="14">
        <v>1.0637</v>
      </c>
      <c r="P421" s="17">
        <v>1.53</v>
      </c>
      <c r="R421" s="19">
        <v>1.063</v>
      </c>
      <c r="S421" s="20">
        <v>1.61</v>
      </c>
      <c r="T421" s="15">
        <v>1062.3</v>
      </c>
    </row>
    <row r="422" spans="1:20" ht="12.75">
      <c r="A422" s="13">
        <v>41.4</v>
      </c>
      <c r="B422" s="14">
        <f t="shared" si="6"/>
        <v>0.8183921341816078</v>
      </c>
      <c r="C422" s="15">
        <v>818</v>
      </c>
      <c r="D422" s="47"/>
      <c r="N422" s="16">
        <v>1064</v>
      </c>
      <c r="O422" s="14">
        <v>1.0647</v>
      </c>
      <c r="P422" s="17">
        <v>1.4</v>
      </c>
      <c r="R422" s="19">
        <v>1.064</v>
      </c>
      <c r="S422" s="20">
        <v>1.49</v>
      </c>
      <c r="T422" s="15">
        <v>1063.3</v>
      </c>
    </row>
    <row r="423" spans="1:20" ht="12.75">
      <c r="A423" s="13">
        <v>41.5</v>
      </c>
      <c r="B423" s="14">
        <f t="shared" si="6"/>
        <v>0.8179190751445087</v>
      </c>
      <c r="C423" s="15">
        <v>817.5</v>
      </c>
      <c r="D423" s="47"/>
      <c r="N423" s="16">
        <v>1065</v>
      </c>
      <c r="O423" s="14">
        <v>1.0657</v>
      </c>
      <c r="P423" s="17">
        <v>1.28</v>
      </c>
      <c r="R423" s="19">
        <v>1.065</v>
      </c>
      <c r="S423" s="20">
        <v>1.36</v>
      </c>
      <c r="T423" s="15">
        <v>1064.3</v>
      </c>
    </row>
    <row r="424" spans="1:20" ht="12.75">
      <c r="A424" s="13">
        <v>41.6</v>
      </c>
      <c r="B424" s="14">
        <f t="shared" si="6"/>
        <v>0.8174465626805315</v>
      </c>
      <c r="C424" s="15">
        <v>817</v>
      </c>
      <c r="D424" s="47"/>
      <c r="N424" s="16">
        <v>1066</v>
      </c>
      <c r="O424" s="14">
        <v>1.0667</v>
      </c>
      <c r="P424" s="17">
        <v>1.15</v>
      </c>
      <c r="R424" s="19">
        <v>1.066</v>
      </c>
      <c r="S424" s="20">
        <v>1.24</v>
      </c>
      <c r="T424" s="15">
        <v>1065.3</v>
      </c>
    </row>
    <row r="425" spans="1:20" ht="12.75">
      <c r="A425" s="13">
        <v>41.7</v>
      </c>
      <c r="B425" s="14">
        <f t="shared" si="6"/>
        <v>0.8169745958429562</v>
      </c>
      <c r="C425" s="15">
        <v>816.6</v>
      </c>
      <c r="D425" s="47"/>
      <c r="N425" s="16">
        <v>1067</v>
      </c>
      <c r="O425" s="14">
        <v>1.0677</v>
      </c>
      <c r="P425" s="17">
        <v>1.03</v>
      </c>
      <c r="R425" s="19">
        <v>1.067</v>
      </c>
      <c r="S425" s="20">
        <v>1.11</v>
      </c>
      <c r="T425" s="15">
        <v>1066.3</v>
      </c>
    </row>
    <row r="426" spans="1:20" ht="12.75">
      <c r="A426" s="13">
        <v>41.8</v>
      </c>
      <c r="B426" s="14">
        <f t="shared" si="6"/>
        <v>0.8165031736872475</v>
      </c>
      <c r="C426" s="15">
        <v>816.1</v>
      </c>
      <c r="D426" s="47"/>
      <c r="N426" s="16">
        <v>1068</v>
      </c>
      <c r="O426" s="14">
        <v>1.0687</v>
      </c>
      <c r="P426" s="17">
        <v>0.91</v>
      </c>
      <c r="R426" s="19">
        <v>1.068</v>
      </c>
      <c r="S426" s="20">
        <v>0.99</v>
      </c>
      <c r="T426" s="15">
        <v>1067.3</v>
      </c>
    </row>
    <row r="427" spans="1:20" ht="12.75">
      <c r="A427" s="13">
        <v>41.9</v>
      </c>
      <c r="B427" s="14">
        <f t="shared" si="6"/>
        <v>0.8160322952710496</v>
      </c>
      <c r="C427" s="15">
        <v>815.6</v>
      </c>
      <c r="D427" s="47"/>
      <c r="N427" s="16">
        <v>1069</v>
      </c>
      <c r="O427" s="14">
        <v>1.0697</v>
      </c>
      <c r="P427" s="17">
        <v>0.78</v>
      </c>
      <c r="R427" s="19">
        <v>1.069</v>
      </c>
      <c r="S427" s="20">
        <v>0.87</v>
      </c>
      <c r="T427" s="15">
        <v>1068.3</v>
      </c>
    </row>
    <row r="428" spans="1:20" ht="12.75">
      <c r="A428" s="13">
        <v>42</v>
      </c>
      <c r="B428" s="14">
        <f t="shared" si="6"/>
        <v>0.8155619596541787</v>
      </c>
      <c r="C428" s="15">
        <v>815.2</v>
      </c>
      <c r="D428" s="47"/>
      <c r="N428" s="16">
        <v>1070</v>
      </c>
      <c r="O428" s="14">
        <v>1.0707</v>
      </c>
      <c r="P428" s="17">
        <v>0.66</v>
      </c>
      <c r="R428" s="19">
        <v>1.07</v>
      </c>
      <c r="S428" s="20">
        <v>0.74</v>
      </c>
      <c r="T428" s="15">
        <v>1069.3</v>
      </c>
    </row>
    <row r="429" spans="1:20" ht="12.75">
      <c r="A429" s="13">
        <v>42.1</v>
      </c>
      <c r="B429" s="14">
        <f t="shared" si="6"/>
        <v>0.8150921658986175</v>
      </c>
      <c r="C429" s="15">
        <v>814.7</v>
      </c>
      <c r="D429" s="47"/>
      <c r="N429" s="16">
        <v>1071</v>
      </c>
      <c r="O429" s="14">
        <v>1.0717</v>
      </c>
      <c r="P429" s="17">
        <v>0.53</v>
      </c>
      <c r="R429" s="19">
        <v>1.071</v>
      </c>
      <c r="S429" s="20">
        <v>0.62</v>
      </c>
      <c r="T429" s="15">
        <v>1070.3</v>
      </c>
    </row>
    <row r="430" spans="1:20" ht="12.75">
      <c r="A430" s="13">
        <v>42.2</v>
      </c>
      <c r="B430" s="14">
        <f t="shared" si="6"/>
        <v>0.814622913068509</v>
      </c>
      <c r="C430" s="15">
        <v>814.2</v>
      </c>
      <c r="D430" s="47"/>
      <c r="N430" s="16">
        <v>1072</v>
      </c>
      <c r="O430" s="14">
        <v>1.0727</v>
      </c>
      <c r="P430" s="17">
        <v>0.41</v>
      </c>
      <c r="R430" s="19">
        <v>1.072</v>
      </c>
      <c r="S430" s="20">
        <v>0.5</v>
      </c>
      <c r="T430" s="15">
        <v>1071.3</v>
      </c>
    </row>
    <row r="431" spans="1:20" ht="12.75">
      <c r="A431" s="13">
        <v>42.3</v>
      </c>
      <c r="B431" s="14">
        <f t="shared" si="6"/>
        <v>0.8141542002301495</v>
      </c>
      <c r="C431" s="15">
        <v>813.8</v>
      </c>
      <c r="D431" s="47"/>
      <c r="N431" s="16">
        <v>1073</v>
      </c>
      <c r="O431" s="14">
        <v>1.0737</v>
      </c>
      <c r="P431" s="17">
        <v>0.29</v>
      </c>
      <c r="R431" s="19">
        <v>1.073</v>
      </c>
      <c r="S431" s="20">
        <v>0.37</v>
      </c>
      <c r="T431" s="15">
        <v>1072.3</v>
      </c>
    </row>
    <row r="432" spans="1:20" ht="12.75">
      <c r="A432" s="13">
        <v>42.4</v>
      </c>
      <c r="B432" s="14">
        <f t="shared" si="6"/>
        <v>0.8136860264519838</v>
      </c>
      <c r="C432" s="15">
        <v>813.3</v>
      </c>
      <c r="D432" s="47"/>
      <c r="N432" s="16">
        <v>1074</v>
      </c>
      <c r="O432" s="14">
        <v>1.0747</v>
      </c>
      <c r="P432" s="17">
        <v>0.17</v>
      </c>
      <c r="R432" s="19">
        <v>1.074</v>
      </c>
      <c r="S432" s="20">
        <v>0.25</v>
      </c>
      <c r="T432" s="15">
        <v>1073.3</v>
      </c>
    </row>
    <row r="433" spans="1:20" ht="13.5" thickBot="1">
      <c r="A433" s="13">
        <v>42.5</v>
      </c>
      <c r="B433" s="14">
        <f t="shared" si="6"/>
        <v>0.8132183908045977</v>
      </c>
      <c r="C433" s="15">
        <v>812.8</v>
      </c>
      <c r="D433" s="47"/>
      <c r="N433" s="16">
        <v>1075</v>
      </c>
      <c r="O433" s="27">
        <v>1.0757</v>
      </c>
      <c r="P433" s="28">
        <v>0.04</v>
      </c>
      <c r="R433" s="44">
        <v>1.075</v>
      </c>
      <c r="S433" s="29">
        <v>0.13</v>
      </c>
      <c r="T433" s="32">
        <v>1074.3</v>
      </c>
    </row>
    <row r="434" spans="1:4" ht="13.5" thickTop="1">
      <c r="A434" s="13">
        <v>42.6</v>
      </c>
      <c r="B434" s="14">
        <f t="shared" si="6"/>
        <v>0.8127512923607123</v>
      </c>
      <c r="C434" s="15">
        <v>812.4</v>
      </c>
      <c r="D434" s="47"/>
    </row>
    <row r="435" spans="1:4" ht="12.75">
      <c r="A435" s="13">
        <v>42.7</v>
      </c>
      <c r="B435" s="14">
        <f t="shared" si="6"/>
        <v>0.812284730195178</v>
      </c>
      <c r="C435" s="15">
        <v>811.9</v>
      </c>
      <c r="D435" s="47"/>
    </row>
    <row r="436" spans="1:4" ht="12.75">
      <c r="A436" s="13">
        <v>42.8</v>
      </c>
      <c r="B436" s="14">
        <f t="shared" si="6"/>
        <v>0.8118187033849684</v>
      </c>
      <c r="C436" s="15">
        <v>811.4</v>
      </c>
      <c r="D436" s="47"/>
    </row>
    <row r="437" spans="1:4" ht="12.75">
      <c r="A437" s="13">
        <v>42.9</v>
      </c>
      <c r="B437" s="14">
        <f t="shared" si="6"/>
        <v>0.8113532110091742</v>
      </c>
      <c r="C437" s="15">
        <v>811</v>
      </c>
      <c r="D437" s="47"/>
    </row>
    <row r="438" spans="1:4" ht="12.75">
      <c r="A438" s="13">
        <v>43</v>
      </c>
      <c r="B438" s="14">
        <f t="shared" si="6"/>
        <v>0.8108882521489972</v>
      </c>
      <c r="C438" s="15">
        <v>810.5</v>
      </c>
      <c r="D438" s="47"/>
    </row>
    <row r="439" spans="1:4" ht="12.75">
      <c r="A439" s="13">
        <v>43.1</v>
      </c>
      <c r="B439" s="14">
        <f t="shared" si="6"/>
        <v>0.8104238258877434</v>
      </c>
      <c r="C439" s="15">
        <v>810</v>
      </c>
      <c r="D439" s="47"/>
    </row>
    <row r="440" spans="1:4" ht="12.75">
      <c r="A440" s="13">
        <v>43.2</v>
      </c>
      <c r="B440" s="14">
        <f t="shared" si="6"/>
        <v>0.8099599313108186</v>
      </c>
      <c r="C440" s="15">
        <v>809.6</v>
      </c>
      <c r="D440" s="47"/>
    </row>
    <row r="441" spans="1:4" ht="12.75">
      <c r="A441" s="13">
        <v>43.3</v>
      </c>
      <c r="B441" s="14">
        <f t="shared" si="6"/>
        <v>0.8094965675057207</v>
      </c>
      <c r="C441" s="15">
        <v>809.1</v>
      </c>
      <c r="D441" s="47"/>
    </row>
    <row r="442" spans="1:4" ht="12.75">
      <c r="A442" s="13">
        <v>43.4</v>
      </c>
      <c r="B442" s="14">
        <f t="shared" si="6"/>
        <v>0.8090337335620355</v>
      </c>
      <c r="C442" s="15">
        <v>808.6</v>
      </c>
      <c r="D442" s="47"/>
    </row>
    <row r="443" spans="1:4" ht="12.75">
      <c r="A443" s="13">
        <v>43.5</v>
      </c>
      <c r="B443" s="14">
        <f t="shared" si="6"/>
        <v>0.8085714285714286</v>
      </c>
      <c r="C443" s="15">
        <v>808.2</v>
      </c>
      <c r="D443" s="47"/>
    </row>
    <row r="444" spans="1:4" ht="12.75">
      <c r="A444" s="13">
        <v>43.6</v>
      </c>
      <c r="B444" s="14">
        <f t="shared" si="6"/>
        <v>0.8081096516276414</v>
      </c>
      <c r="C444" s="15">
        <v>807.7</v>
      </c>
      <c r="D444" s="47"/>
    </row>
    <row r="445" spans="1:4" ht="12.75">
      <c r="A445" s="13">
        <v>43.7</v>
      </c>
      <c r="B445" s="14">
        <f t="shared" si="6"/>
        <v>0.8076484018264841</v>
      </c>
      <c r="C445" s="15">
        <v>807.3</v>
      </c>
      <c r="D445" s="47"/>
    </row>
    <row r="446" spans="1:4" ht="12.75">
      <c r="A446" s="13">
        <v>43.8</v>
      </c>
      <c r="B446" s="14">
        <f t="shared" si="6"/>
        <v>0.8071876782658299</v>
      </c>
      <c r="C446" s="15">
        <v>806.8</v>
      </c>
      <c r="D446" s="47"/>
    </row>
    <row r="447" spans="1:4" ht="12.75">
      <c r="A447" s="13">
        <v>43.9</v>
      </c>
      <c r="B447" s="14">
        <f t="shared" si="6"/>
        <v>0.80672748004561</v>
      </c>
      <c r="C447" s="15">
        <v>806.3</v>
      </c>
      <c r="D447" s="47"/>
    </row>
    <row r="448" spans="1:4" ht="12.75">
      <c r="A448" s="13">
        <v>44</v>
      </c>
      <c r="B448" s="14">
        <f t="shared" si="6"/>
        <v>0.8062678062678063</v>
      </c>
      <c r="C448" s="15">
        <v>805.9</v>
      </c>
      <c r="D448" s="47"/>
    </row>
    <row r="449" spans="1:4" ht="12.75">
      <c r="A449" s="13">
        <v>44.1</v>
      </c>
      <c r="B449" s="14">
        <f t="shared" si="6"/>
        <v>0.8058086560364465</v>
      </c>
      <c r="C449" s="15">
        <v>805.4</v>
      </c>
      <c r="D449" s="47"/>
    </row>
    <row r="450" spans="1:4" ht="12.75">
      <c r="A450" s="13">
        <v>44.2</v>
      </c>
      <c r="B450" s="14">
        <f t="shared" si="6"/>
        <v>0.8053500284575982</v>
      </c>
      <c r="C450" s="15">
        <v>805</v>
      </c>
      <c r="D450" s="47"/>
    </row>
    <row r="451" spans="1:4" ht="12.75">
      <c r="A451" s="13">
        <v>44.3</v>
      </c>
      <c r="B451" s="14">
        <f t="shared" si="6"/>
        <v>0.8048919226393628</v>
      </c>
      <c r="C451" s="15">
        <v>804.5</v>
      </c>
      <c r="D451" s="47"/>
    </row>
    <row r="452" spans="1:4" ht="12.75">
      <c r="A452" s="13">
        <v>44.4</v>
      </c>
      <c r="B452" s="14">
        <f t="shared" si="6"/>
        <v>0.8044343376918703</v>
      </c>
      <c r="C452" s="15">
        <v>804.1</v>
      </c>
      <c r="D452" s="47"/>
    </row>
    <row r="453" spans="1:4" ht="12.75">
      <c r="A453" s="13">
        <v>44.5</v>
      </c>
      <c r="B453" s="14">
        <f t="shared" si="6"/>
        <v>0.8039772727272727</v>
      </c>
      <c r="C453" s="15">
        <v>803.6</v>
      </c>
      <c r="D453" s="47"/>
    </row>
    <row r="454" spans="1:4" ht="12.75">
      <c r="A454" s="13">
        <v>44.6</v>
      </c>
      <c r="B454" s="14">
        <f t="shared" si="6"/>
        <v>0.8035207268597389</v>
      </c>
      <c r="C454" s="15">
        <v>803.1</v>
      </c>
      <c r="D454" s="47"/>
    </row>
    <row r="455" spans="1:4" ht="12.75">
      <c r="A455" s="13">
        <v>44.7</v>
      </c>
      <c r="B455" s="14">
        <f t="shared" si="6"/>
        <v>0.8030646992054484</v>
      </c>
      <c r="C455" s="15">
        <v>802.7</v>
      </c>
      <c r="D455" s="47"/>
    </row>
    <row r="456" spans="1:4" ht="12.75">
      <c r="A456" s="13">
        <v>44.8</v>
      </c>
      <c r="B456" s="14">
        <f aca="true" t="shared" si="7" ref="B456:B519">141.5/(A456+131.5)</f>
        <v>0.8026091888825865</v>
      </c>
      <c r="C456" s="15">
        <v>802.2</v>
      </c>
      <c r="D456" s="47"/>
    </row>
    <row r="457" spans="1:4" ht="12.75">
      <c r="A457" s="13">
        <v>44.9</v>
      </c>
      <c r="B457" s="14">
        <f t="shared" si="7"/>
        <v>0.8021541950113379</v>
      </c>
      <c r="C457" s="15">
        <v>801.8</v>
      </c>
      <c r="D457" s="47"/>
    </row>
    <row r="458" spans="1:4" ht="12.75">
      <c r="A458" s="13">
        <v>45</v>
      </c>
      <c r="B458" s="14">
        <f t="shared" si="7"/>
        <v>0.8016997167138811</v>
      </c>
      <c r="C458" s="15">
        <v>801.3</v>
      </c>
      <c r="D458" s="47"/>
    </row>
    <row r="459" spans="1:4" ht="12.75">
      <c r="A459" s="13">
        <v>45.1</v>
      </c>
      <c r="B459" s="14">
        <f t="shared" si="7"/>
        <v>0.8012457531143828</v>
      </c>
      <c r="C459" s="15">
        <v>800.9</v>
      </c>
      <c r="D459" s="47"/>
    </row>
    <row r="460" spans="1:4" ht="12.75">
      <c r="A460" s="13">
        <v>45.2</v>
      </c>
      <c r="B460" s="14">
        <f t="shared" si="7"/>
        <v>0.8007923033389927</v>
      </c>
      <c r="C460" s="15">
        <v>800.4</v>
      </c>
      <c r="D460" s="47"/>
    </row>
    <row r="461" spans="1:4" ht="12.75">
      <c r="A461" s="13">
        <v>45.3</v>
      </c>
      <c r="B461" s="14">
        <f t="shared" si="7"/>
        <v>0.800339366515837</v>
      </c>
      <c r="C461" s="15">
        <v>800</v>
      </c>
      <c r="D461" s="47"/>
    </row>
    <row r="462" spans="1:4" ht="12.75">
      <c r="A462" s="13">
        <v>45.4</v>
      </c>
      <c r="B462" s="14">
        <f t="shared" si="7"/>
        <v>0.7998869417750141</v>
      </c>
      <c r="C462" s="15">
        <v>799.5</v>
      </c>
      <c r="D462" s="47"/>
    </row>
    <row r="463" spans="1:4" ht="12.75">
      <c r="A463" s="13">
        <v>45.5</v>
      </c>
      <c r="B463" s="14">
        <f t="shared" si="7"/>
        <v>0.7994350282485876</v>
      </c>
      <c r="C463" s="15">
        <v>799.1</v>
      </c>
      <c r="D463" s="47"/>
    </row>
    <row r="464" spans="1:4" ht="12.75">
      <c r="A464" s="13">
        <v>45.6</v>
      </c>
      <c r="B464" s="14">
        <f t="shared" si="7"/>
        <v>0.7989836250705816</v>
      </c>
      <c r="C464" s="15">
        <v>798.6</v>
      </c>
      <c r="D464" s="47"/>
    </row>
    <row r="465" spans="1:4" ht="12.75">
      <c r="A465" s="13">
        <v>45.7</v>
      </c>
      <c r="B465" s="14">
        <f t="shared" si="7"/>
        <v>0.7985327313769752</v>
      </c>
      <c r="C465" s="15">
        <v>798.2</v>
      </c>
      <c r="D465" s="47"/>
    </row>
    <row r="466" spans="1:4" ht="12.75">
      <c r="A466" s="13">
        <v>45.8</v>
      </c>
      <c r="B466" s="14">
        <f t="shared" si="7"/>
        <v>0.7980823463056965</v>
      </c>
      <c r="C466" s="15">
        <v>797.7</v>
      </c>
      <c r="D466" s="47"/>
    </row>
    <row r="467" spans="1:4" ht="12.75">
      <c r="A467" s="13">
        <v>45.9</v>
      </c>
      <c r="B467" s="14">
        <f t="shared" si="7"/>
        <v>0.7976324689966178</v>
      </c>
      <c r="C467" s="15">
        <v>797.3</v>
      </c>
      <c r="D467" s="47"/>
    </row>
    <row r="468" spans="1:4" ht="12.75">
      <c r="A468" s="13">
        <v>46</v>
      </c>
      <c r="B468" s="14">
        <f t="shared" si="7"/>
        <v>0.7971830985915493</v>
      </c>
      <c r="C468" s="15">
        <v>796.8</v>
      </c>
      <c r="D468" s="47"/>
    </row>
    <row r="469" spans="1:4" ht="12.75">
      <c r="A469" s="13">
        <v>46.1</v>
      </c>
      <c r="B469" s="14">
        <f t="shared" si="7"/>
        <v>0.7967342342342343</v>
      </c>
      <c r="C469" s="15">
        <v>796.4</v>
      </c>
      <c r="D469" s="47"/>
    </row>
    <row r="470" spans="1:4" ht="12.75">
      <c r="A470" s="13">
        <v>46.2</v>
      </c>
      <c r="B470" s="14">
        <f t="shared" si="7"/>
        <v>0.7962858750703433</v>
      </c>
      <c r="C470" s="15">
        <v>795.9</v>
      </c>
      <c r="D470" s="47"/>
    </row>
    <row r="471" spans="1:4" ht="12.75">
      <c r="A471" s="13">
        <v>46.3</v>
      </c>
      <c r="B471" s="14">
        <f t="shared" si="7"/>
        <v>0.795838020247469</v>
      </c>
      <c r="C471" s="15">
        <v>795.5</v>
      </c>
      <c r="D471" s="47"/>
    </row>
    <row r="472" spans="1:4" ht="12.75">
      <c r="A472" s="13">
        <v>46.4</v>
      </c>
      <c r="B472" s="14">
        <f t="shared" si="7"/>
        <v>0.7953906689151208</v>
      </c>
      <c r="C472" s="15">
        <v>795</v>
      </c>
      <c r="D472" s="47"/>
    </row>
    <row r="473" spans="1:4" ht="12.75">
      <c r="A473" s="13">
        <v>46.5</v>
      </c>
      <c r="B473" s="14">
        <f t="shared" si="7"/>
        <v>0.7949438202247191</v>
      </c>
      <c r="C473" s="15">
        <v>794.6</v>
      </c>
      <c r="D473" s="47"/>
    </row>
    <row r="474" spans="1:4" ht="12.75">
      <c r="A474" s="13">
        <v>46.6</v>
      </c>
      <c r="B474" s="14">
        <f t="shared" si="7"/>
        <v>0.7944974733295902</v>
      </c>
      <c r="C474" s="15">
        <v>794.1</v>
      </c>
      <c r="D474" s="47"/>
    </row>
    <row r="475" spans="1:4" ht="12.75">
      <c r="A475" s="13">
        <v>46.7</v>
      </c>
      <c r="B475" s="14">
        <f t="shared" si="7"/>
        <v>0.7940516273849608</v>
      </c>
      <c r="C475" s="15">
        <v>793.7</v>
      </c>
      <c r="D475" s="47"/>
    </row>
    <row r="476" spans="1:4" ht="12.75">
      <c r="A476" s="13">
        <v>46.8</v>
      </c>
      <c r="B476" s="14">
        <f t="shared" si="7"/>
        <v>0.7936062815479529</v>
      </c>
      <c r="C476" s="15">
        <v>793.2</v>
      </c>
      <c r="D476" s="47"/>
    </row>
    <row r="477" spans="1:4" ht="12.75">
      <c r="A477" s="13">
        <v>46.9</v>
      </c>
      <c r="B477" s="14">
        <f t="shared" si="7"/>
        <v>0.7931614349775784</v>
      </c>
      <c r="C477" s="15">
        <v>792.8</v>
      </c>
      <c r="D477" s="47"/>
    </row>
    <row r="478" spans="1:4" ht="12.75">
      <c r="A478" s="13">
        <v>47</v>
      </c>
      <c r="B478" s="14">
        <f t="shared" si="7"/>
        <v>0.7927170868347339</v>
      </c>
      <c r="C478" s="15">
        <v>792.4</v>
      </c>
      <c r="D478" s="47"/>
    </row>
    <row r="479" spans="1:4" ht="12.75">
      <c r="A479" s="13">
        <v>47.1</v>
      </c>
      <c r="B479" s="14">
        <f t="shared" si="7"/>
        <v>0.7922732362821949</v>
      </c>
      <c r="C479" s="15">
        <v>791.9</v>
      </c>
      <c r="D479" s="47"/>
    </row>
    <row r="480" spans="1:4" ht="12.75">
      <c r="A480" s="13">
        <v>47.2</v>
      </c>
      <c r="B480" s="14">
        <f t="shared" si="7"/>
        <v>0.7918298824846112</v>
      </c>
      <c r="C480" s="15">
        <v>791.5</v>
      </c>
      <c r="D480" s="47"/>
    </row>
    <row r="481" spans="1:4" ht="12.75">
      <c r="A481" s="13">
        <v>47.3</v>
      </c>
      <c r="B481" s="14">
        <f t="shared" si="7"/>
        <v>0.7913870246085011</v>
      </c>
      <c r="C481" s="15">
        <v>791</v>
      </c>
      <c r="D481" s="47"/>
    </row>
    <row r="482" spans="1:4" ht="12.75">
      <c r="A482" s="13">
        <v>47.4</v>
      </c>
      <c r="B482" s="14">
        <f t="shared" si="7"/>
        <v>0.790944661822247</v>
      </c>
      <c r="C482" s="15">
        <v>790.6</v>
      </c>
      <c r="D482" s="47"/>
    </row>
    <row r="483" spans="1:4" ht="12.75">
      <c r="A483" s="13">
        <v>47.5</v>
      </c>
      <c r="B483" s="14">
        <f t="shared" si="7"/>
        <v>0.7905027932960894</v>
      </c>
      <c r="C483" s="15">
        <v>790.1</v>
      </c>
      <c r="D483" s="47"/>
    </row>
    <row r="484" spans="1:4" ht="12.75">
      <c r="A484" s="13">
        <v>47.6</v>
      </c>
      <c r="B484" s="14">
        <f t="shared" si="7"/>
        <v>0.7900614182021217</v>
      </c>
      <c r="C484" s="15">
        <v>789.7</v>
      </c>
      <c r="D484" s="47"/>
    </row>
    <row r="485" spans="1:4" ht="12.75">
      <c r="A485" s="13">
        <v>47.7</v>
      </c>
      <c r="B485" s="14">
        <f t="shared" si="7"/>
        <v>0.7896205357142858</v>
      </c>
      <c r="C485" s="15">
        <v>789.3</v>
      </c>
      <c r="D485" s="47"/>
    </row>
    <row r="486" spans="1:4" ht="12.75">
      <c r="A486" s="13">
        <v>47.8</v>
      </c>
      <c r="B486" s="14">
        <f t="shared" si="7"/>
        <v>0.7891801450083659</v>
      </c>
      <c r="C486" s="15">
        <v>788.8</v>
      </c>
      <c r="D486" s="47"/>
    </row>
    <row r="487" spans="1:4" ht="12.75">
      <c r="A487" s="13">
        <v>47.9</v>
      </c>
      <c r="B487" s="14">
        <f t="shared" si="7"/>
        <v>0.7887402452619844</v>
      </c>
      <c r="C487" s="15">
        <v>788.4</v>
      </c>
      <c r="D487" s="47"/>
    </row>
    <row r="488" spans="1:4" ht="12.75">
      <c r="A488" s="13">
        <v>48</v>
      </c>
      <c r="B488" s="14">
        <f t="shared" si="7"/>
        <v>0.7883008356545961</v>
      </c>
      <c r="C488" s="15">
        <v>787.9</v>
      </c>
      <c r="D488" s="47"/>
    </row>
    <row r="489" spans="1:4" ht="12.75">
      <c r="A489" s="13">
        <v>48.1</v>
      </c>
      <c r="B489" s="14">
        <f t="shared" si="7"/>
        <v>0.7878619153674833</v>
      </c>
      <c r="C489" s="15">
        <v>787.5</v>
      </c>
      <c r="D489" s="47"/>
    </row>
    <row r="490" spans="1:4" ht="12.75">
      <c r="A490" s="13">
        <v>48.2</v>
      </c>
      <c r="B490" s="14">
        <f t="shared" si="7"/>
        <v>0.7874234835837507</v>
      </c>
      <c r="C490" s="15">
        <v>787.1</v>
      </c>
      <c r="D490" s="47"/>
    </row>
    <row r="491" spans="1:4" ht="12.75">
      <c r="A491" s="13">
        <v>48.3</v>
      </c>
      <c r="B491" s="14">
        <f t="shared" si="7"/>
        <v>0.7869855394883203</v>
      </c>
      <c r="C491" s="15">
        <v>786.6</v>
      </c>
      <c r="D491" s="47"/>
    </row>
    <row r="492" spans="1:4" ht="12.75">
      <c r="A492" s="13">
        <v>48.4</v>
      </c>
      <c r="B492" s="14">
        <f t="shared" si="7"/>
        <v>0.7865480822679266</v>
      </c>
      <c r="C492" s="15">
        <v>786.2</v>
      </c>
      <c r="D492" s="47"/>
    </row>
    <row r="493" spans="1:4" ht="12.75">
      <c r="A493" s="13">
        <v>48.5</v>
      </c>
      <c r="B493" s="14">
        <f t="shared" si="7"/>
        <v>0.7861111111111111</v>
      </c>
      <c r="C493" s="15">
        <v>785.8</v>
      </c>
      <c r="D493" s="47"/>
    </row>
    <row r="494" spans="1:4" ht="12.75">
      <c r="A494" s="13">
        <v>48.6</v>
      </c>
      <c r="B494" s="14">
        <f t="shared" si="7"/>
        <v>0.7856746252082177</v>
      </c>
      <c r="C494" s="15">
        <v>785.3</v>
      </c>
      <c r="D494" s="47"/>
    </row>
    <row r="495" spans="1:4" ht="12.75">
      <c r="A495" s="13">
        <v>48.7</v>
      </c>
      <c r="B495" s="14">
        <f t="shared" si="7"/>
        <v>0.7852386237513874</v>
      </c>
      <c r="C495" s="15">
        <v>784.9</v>
      </c>
      <c r="D495" s="47"/>
    </row>
    <row r="496" spans="1:4" ht="12.75">
      <c r="A496" s="13">
        <v>48.8</v>
      </c>
      <c r="B496" s="14">
        <f t="shared" si="7"/>
        <v>0.7848031059345535</v>
      </c>
      <c r="C496" s="15">
        <v>784.5</v>
      </c>
      <c r="D496" s="47"/>
    </row>
    <row r="497" spans="1:4" ht="12.75">
      <c r="A497" s="13">
        <v>48.9</v>
      </c>
      <c r="B497" s="14">
        <f t="shared" si="7"/>
        <v>0.7843680709534367</v>
      </c>
      <c r="C497" s="15">
        <v>784</v>
      </c>
      <c r="D497" s="47"/>
    </row>
    <row r="498" spans="1:4" ht="12.75">
      <c r="A498" s="13">
        <v>49</v>
      </c>
      <c r="B498" s="14">
        <f t="shared" si="7"/>
        <v>0.7839335180055401</v>
      </c>
      <c r="C498" s="15">
        <v>783.6</v>
      </c>
      <c r="D498" s="47"/>
    </row>
    <row r="499" spans="1:4" ht="12.75">
      <c r="A499" s="13">
        <v>49.1</v>
      </c>
      <c r="B499" s="14">
        <f t="shared" si="7"/>
        <v>0.783499446290144</v>
      </c>
      <c r="C499" s="15">
        <v>783.2</v>
      </c>
      <c r="D499" s="47"/>
    </row>
    <row r="500" spans="1:4" ht="12.75">
      <c r="A500" s="13">
        <v>49.2</v>
      </c>
      <c r="B500" s="14">
        <f t="shared" si="7"/>
        <v>0.7830658550083011</v>
      </c>
      <c r="C500" s="15">
        <v>782.7</v>
      </c>
      <c r="D500" s="47"/>
    </row>
    <row r="501" spans="1:4" ht="12.75">
      <c r="A501" s="13">
        <v>49.3</v>
      </c>
      <c r="B501" s="14">
        <f t="shared" si="7"/>
        <v>0.7826327433628318</v>
      </c>
      <c r="C501" s="15">
        <v>782.3</v>
      </c>
      <c r="D501" s="47"/>
    </row>
    <row r="502" spans="1:4" ht="12.75">
      <c r="A502" s="13">
        <v>49.4</v>
      </c>
      <c r="B502" s="14">
        <f t="shared" si="7"/>
        <v>0.7822001105583195</v>
      </c>
      <c r="C502" s="15">
        <v>781.9</v>
      </c>
      <c r="D502" s="47"/>
    </row>
    <row r="503" spans="1:4" ht="12.75">
      <c r="A503" s="13">
        <v>49.5</v>
      </c>
      <c r="B503" s="14">
        <f t="shared" si="7"/>
        <v>0.7817679558011049</v>
      </c>
      <c r="C503" s="15">
        <v>781.4</v>
      </c>
      <c r="D503" s="47"/>
    </row>
    <row r="504" spans="1:4" ht="12.75">
      <c r="A504" s="13">
        <v>49.6</v>
      </c>
      <c r="B504" s="14">
        <f t="shared" si="7"/>
        <v>0.7813362782992822</v>
      </c>
      <c r="C504" s="15">
        <v>781</v>
      </c>
      <c r="D504" s="47"/>
    </row>
    <row r="505" spans="1:4" ht="12.75">
      <c r="A505" s="13">
        <v>49.7</v>
      </c>
      <c r="B505" s="14">
        <f t="shared" si="7"/>
        <v>0.7809050772626932</v>
      </c>
      <c r="C505" s="15">
        <v>780.6</v>
      </c>
      <c r="D505" s="47"/>
    </row>
    <row r="506" spans="1:4" ht="12.75">
      <c r="A506" s="13">
        <v>49.8</v>
      </c>
      <c r="B506" s="14">
        <f t="shared" si="7"/>
        <v>0.7804743519029232</v>
      </c>
      <c r="C506" s="15">
        <v>780.2</v>
      </c>
      <c r="D506" s="47"/>
    </row>
    <row r="507" spans="1:4" ht="12.75">
      <c r="A507" s="13">
        <v>49.9</v>
      </c>
      <c r="B507" s="14">
        <f t="shared" si="7"/>
        <v>0.7800441014332966</v>
      </c>
      <c r="C507" s="15">
        <v>779.7</v>
      </c>
      <c r="D507" s="47"/>
    </row>
    <row r="508" spans="1:4" ht="12.75">
      <c r="A508" s="13">
        <v>50</v>
      </c>
      <c r="B508" s="14">
        <f t="shared" si="7"/>
        <v>0.7796143250688705</v>
      </c>
      <c r="C508" s="15">
        <v>779.3</v>
      </c>
      <c r="D508" s="47"/>
    </row>
    <row r="509" spans="1:4" ht="12.75">
      <c r="A509" s="13">
        <v>50.1</v>
      </c>
      <c r="B509" s="14">
        <f t="shared" si="7"/>
        <v>0.7791850220264317</v>
      </c>
      <c r="C509" s="15">
        <v>778.9</v>
      </c>
      <c r="D509" s="47"/>
    </row>
    <row r="510" spans="1:4" ht="12.75">
      <c r="A510" s="13">
        <v>50.2</v>
      </c>
      <c r="B510" s="14">
        <f t="shared" si="7"/>
        <v>0.7787561915244909</v>
      </c>
      <c r="C510" s="15">
        <v>778.4</v>
      </c>
      <c r="D510" s="47"/>
    </row>
    <row r="511" spans="1:4" ht="12.75">
      <c r="A511" s="13">
        <v>50.3</v>
      </c>
      <c r="B511" s="14">
        <f t="shared" si="7"/>
        <v>0.7783278327832783</v>
      </c>
      <c r="C511" s="15">
        <v>778</v>
      </c>
      <c r="D511" s="47"/>
    </row>
    <row r="512" spans="1:4" ht="12.75">
      <c r="A512" s="13">
        <v>50.4</v>
      </c>
      <c r="B512" s="14">
        <f t="shared" si="7"/>
        <v>0.7778999450247388</v>
      </c>
      <c r="C512" s="15">
        <v>777.6</v>
      </c>
      <c r="D512" s="47"/>
    </row>
    <row r="513" spans="1:4" ht="12.75">
      <c r="A513" s="13">
        <v>50.5</v>
      </c>
      <c r="B513" s="14">
        <f t="shared" si="7"/>
        <v>0.7774725274725275</v>
      </c>
      <c r="C513" s="15">
        <v>777.2</v>
      </c>
      <c r="D513" s="47"/>
    </row>
    <row r="514" spans="1:4" ht="12.75">
      <c r="A514" s="13">
        <v>50.6</v>
      </c>
      <c r="B514" s="14">
        <f t="shared" si="7"/>
        <v>0.7770455793520045</v>
      </c>
      <c r="C514" s="15">
        <v>776.7</v>
      </c>
      <c r="D514" s="47"/>
    </row>
    <row r="515" spans="1:4" ht="12.75">
      <c r="A515" s="13">
        <v>50.7</v>
      </c>
      <c r="B515" s="14">
        <f t="shared" si="7"/>
        <v>0.7766190998902306</v>
      </c>
      <c r="C515" s="15">
        <v>776.3</v>
      </c>
      <c r="D515" s="47"/>
    </row>
    <row r="516" spans="1:4" ht="12.75">
      <c r="A516" s="13">
        <v>50.8</v>
      </c>
      <c r="B516" s="14">
        <f t="shared" si="7"/>
        <v>0.7761930883159627</v>
      </c>
      <c r="C516" s="15">
        <v>775.9</v>
      </c>
      <c r="D516" s="47"/>
    </row>
    <row r="517" spans="1:4" ht="12.75">
      <c r="A517" s="13">
        <v>50.9</v>
      </c>
      <c r="B517" s="14">
        <f t="shared" si="7"/>
        <v>0.7757675438596491</v>
      </c>
      <c r="C517" s="15">
        <v>775.5</v>
      </c>
      <c r="D517" s="47"/>
    </row>
    <row r="518" spans="1:4" ht="12.75">
      <c r="A518" s="13">
        <v>51</v>
      </c>
      <c r="B518" s="14">
        <f t="shared" si="7"/>
        <v>0.7753424657534247</v>
      </c>
      <c r="C518" s="15">
        <v>775.1</v>
      </c>
      <c r="D518" s="47"/>
    </row>
    <row r="519" spans="1:4" ht="12.75">
      <c r="A519" s="13">
        <v>51.1</v>
      </c>
      <c r="B519" s="14">
        <f t="shared" si="7"/>
        <v>0.7749178532311063</v>
      </c>
      <c r="C519" s="15">
        <v>774.6</v>
      </c>
      <c r="D519" s="47"/>
    </row>
    <row r="520" spans="1:4" ht="12.75">
      <c r="A520" s="13">
        <v>51.2</v>
      </c>
      <c r="B520" s="14">
        <f aca="true" t="shared" si="8" ref="B520:B583">141.5/(A520+131.5)</f>
        <v>0.7744937055281883</v>
      </c>
      <c r="C520" s="15">
        <v>774.2</v>
      </c>
      <c r="D520" s="47"/>
    </row>
    <row r="521" spans="1:4" ht="12.75">
      <c r="A521" s="13">
        <v>51.3</v>
      </c>
      <c r="B521" s="14">
        <f t="shared" si="8"/>
        <v>0.774070021881838</v>
      </c>
      <c r="C521" s="15">
        <v>773.8</v>
      </c>
      <c r="D521" s="47"/>
    </row>
    <row r="522" spans="1:4" ht="12.75">
      <c r="A522" s="13">
        <v>51.4</v>
      </c>
      <c r="B522" s="14">
        <f t="shared" si="8"/>
        <v>0.7736468015308912</v>
      </c>
      <c r="C522" s="15">
        <v>773.4</v>
      </c>
      <c r="D522" s="47"/>
    </row>
    <row r="523" spans="1:4" ht="12.75">
      <c r="A523" s="13">
        <v>51.5</v>
      </c>
      <c r="B523" s="14">
        <f t="shared" si="8"/>
        <v>0.773224043715847</v>
      </c>
      <c r="C523" s="15">
        <v>772.9</v>
      </c>
      <c r="D523" s="47"/>
    </row>
    <row r="524" spans="1:4" ht="12.75">
      <c r="A524" s="13">
        <v>51.6</v>
      </c>
      <c r="B524" s="14">
        <f t="shared" si="8"/>
        <v>0.772801747678864</v>
      </c>
      <c r="C524" s="15">
        <v>772.5</v>
      </c>
      <c r="D524" s="47"/>
    </row>
    <row r="525" spans="1:4" ht="12.75">
      <c r="A525" s="13">
        <v>51.7</v>
      </c>
      <c r="B525" s="14">
        <f t="shared" si="8"/>
        <v>0.7723799126637555</v>
      </c>
      <c r="C525" s="15">
        <v>772.1</v>
      </c>
      <c r="D525" s="47"/>
    </row>
    <row r="526" spans="1:4" ht="12.75">
      <c r="A526" s="13">
        <v>51.8</v>
      </c>
      <c r="B526" s="14">
        <f t="shared" si="8"/>
        <v>0.7719585379159847</v>
      </c>
      <c r="C526" s="15">
        <v>771.7</v>
      </c>
      <c r="D526" s="47"/>
    </row>
    <row r="527" spans="1:4" ht="12.75">
      <c r="A527" s="13">
        <v>51.9</v>
      </c>
      <c r="B527" s="14">
        <f t="shared" si="8"/>
        <v>0.7715376226826608</v>
      </c>
      <c r="C527" s="15">
        <v>771.3</v>
      </c>
      <c r="D527" s="47"/>
    </row>
    <row r="528" spans="1:4" ht="12.75">
      <c r="A528" s="13">
        <v>52</v>
      </c>
      <c r="B528" s="14">
        <f t="shared" si="8"/>
        <v>0.771117166212534</v>
      </c>
      <c r="C528" s="15">
        <v>770.8</v>
      </c>
      <c r="D528" s="47"/>
    </row>
    <row r="529" spans="1:4" ht="12.75">
      <c r="A529" s="13">
        <v>52.1</v>
      </c>
      <c r="B529" s="14">
        <f t="shared" si="8"/>
        <v>0.7706971677559913</v>
      </c>
      <c r="C529" s="15">
        <v>770.4</v>
      </c>
      <c r="D529" s="47"/>
    </row>
    <row r="530" spans="1:4" ht="12.75">
      <c r="A530" s="13">
        <v>52.2</v>
      </c>
      <c r="B530" s="14">
        <f t="shared" si="8"/>
        <v>0.7702776265650517</v>
      </c>
      <c r="C530" s="15">
        <v>770</v>
      </c>
      <c r="D530" s="47"/>
    </row>
    <row r="531" spans="1:4" ht="12.75">
      <c r="A531" s="13">
        <v>52.3</v>
      </c>
      <c r="B531" s="14">
        <f t="shared" si="8"/>
        <v>0.7698585418933623</v>
      </c>
      <c r="C531" s="15">
        <v>769.6</v>
      </c>
      <c r="D531" s="47"/>
    </row>
    <row r="532" spans="1:4" ht="12.75">
      <c r="A532" s="13">
        <v>52.4</v>
      </c>
      <c r="B532" s="14">
        <f t="shared" si="8"/>
        <v>0.7694399129961935</v>
      </c>
      <c r="C532" s="15">
        <v>769.2</v>
      </c>
      <c r="D532" s="47"/>
    </row>
    <row r="533" spans="1:4" ht="12.75">
      <c r="A533" s="13">
        <v>52.5</v>
      </c>
      <c r="B533" s="14">
        <f t="shared" si="8"/>
        <v>0.7690217391304348</v>
      </c>
      <c r="C533" s="15">
        <v>768.8</v>
      </c>
      <c r="D533" s="47"/>
    </row>
    <row r="534" spans="1:4" ht="12.75">
      <c r="A534" s="13">
        <v>52.6</v>
      </c>
      <c r="B534" s="14">
        <f t="shared" si="8"/>
        <v>0.7686040195545899</v>
      </c>
      <c r="C534" s="15">
        <v>768.3</v>
      </c>
      <c r="D534" s="47"/>
    </row>
    <row r="535" spans="1:4" ht="12.75">
      <c r="A535" s="13">
        <v>52.7</v>
      </c>
      <c r="B535" s="14">
        <f t="shared" si="8"/>
        <v>0.7681867535287731</v>
      </c>
      <c r="C535" s="15">
        <v>767.9</v>
      </c>
      <c r="D535" s="47"/>
    </row>
    <row r="536" spans="1:4" ht="12.75">
      <c r="A536" s="13">
        <v>52.8</v>
      </c>
      <c r="B536" s="14">
        <f t="shared" si="8"/>
        <v>0.7677699403147042</v>
      </c>
      <c r="C536" s="15">
        <v>767.5</v>
      </c>
      <c r="D536" s="47"/>
    </row>
    <row r="537" spans="1:4" ht="12.75">
      <c r="A537" s="13">
        <v>52.9</v>
      </c>
      <c r="B537" s="14">
        <f t="shared" si="8"/>
        <v>0.767353579175705</v>
      </c>
      <c r="C537" s="15">
        <v>767.1</v>
      </c>
      <c r="D537" s="47"/>
    </row>
    <row r="538" spans="1:4" ht="12.75">
      <c r="A538" s="13">
        <v>53</v>
      </c>
      <c r="B538" s="14">
        <f t="shared" si="8"/>
        <v>0.7669376693766937</v>
      </c>
      <c r="C538" s="15">
        <v>766.7</v>
      </c>
      <c r="D538" s="47"/>
    </row>
    <row r="539" spans="1:4" ht="12.75">
      <c r="A539" s="13">
        <v>53.1</v>
      </c>
      <c r="B539" s="14">
        <f t="shared" si="8"/>
        <v>0.766522210184182</v>
      </c>
      <c r="C539" s="15">
        <v>766.3</v>
      </c>
      <c r="D539" s="47"/>
    </row>
    <row r="540" spans="1:4" ht="12.75">
      <c r="A540" s="13">
        <v>53.2</v>
      </c>
      <c r="B540" s="14">
        <f t="shared" si="8"/>
        <v>0.7661072008662697</v>
      </c>
      <c r="C540" s="15">
        <v>765.8</v>
      </c>
      <c r="D540" s="47"/>
    </row>
    <row r="541" spans="1:4" ht="12.75">
      <c r="A541" s="13">
        <v>53.3</v>
      </c>
      <c r="B541" s="14">
        <f t="shared" si="8"/>
        <v>0.7656926406926406</v>
      </c>
      <c r="C541" s="15">
        <v>765.4</v>
      </c>
      <c r="D541" s="47"/>
    </row>
    <row r="542" spans="1:4" ht="12.75">
      <c r="A542" s="13">
        <v>53.4</v>
      </c>
      <c r="B542" s="14">
        <f t="shared" si="8"/>
        <v>0.7652785289345592</v>
      </c>
      <c r="C542" s="15">
        <v>765</v>
      </c>
      <c r="D542" s="47"/>
    </row>
    <row r="543" spans="1:4" ht="12.75">
      <c r="A543" s="13">
        <v>53.5</v>
      </c>
      <c r="B543" s="14">
        <f t="shared" si="8"/>
        <v>0.7648648648648648</v>
      </c>
      <c r="C543" s="15">
        <v>764.6</v>
      </c>
      <c r="D543" s="47"/>
    </row>
    <row r="544" spans="1:4" ht="12.75">
      <c r="A544" s="13">
        <v>53.6</v>
      </c>
      <c r="B544" s="14">
        <f t="shared" si="8"/>
        <v>0.7644516477579687</v>
      </c>
      <c r="C544" s="15">
        <v>764.2</v>
      </c>
      <c r="D544" s="47"/>
    </row>
    <row r="545" spans="1:4" ht="12.75">
      <c r="A545" s="13">
        <v>53.7</v>
      </c>
      <c r="B545" s="14">
        <f t="shared" si="8"/>
        <v>0.7640388768898488</v>
      </c>
      <c r="C545" s="15">
        <v>763.8</v>
      </c>
      <c r="D545" s="47"/>
    </row>
    <row r="546" spans="1:4" ht="12.75">
      <c r="A546" s="13">
        <v>53.8</v>
      </c>
      <c r="B546" s="14">
        <f t="shared" si="8"/>
        <v>0.7636265515380464</v>
      </c>
      <c r="C546" s="15">
        <v>763.4</v>
      </c>
      <c r="D546" s="47"/>
    </row>
    <row r="547" spans="1:4" ht="12.75">
      <c r="A547" s="13">
        <v>53.9</v>
      </c>
      <c r="B547" s="14">
        <f t="shared" si="8"/>
        <v>0.7632146709816613</v>
      </c>
      <c r="C547" s="15">
        <v>763</v>
      </c>
      <c r="D547" s="47"/>
    </row>
    <row r="548" spans="1:4" ht="12.75">
      <c r="A548" s="13">
        <v>54</v>
      </c>
      <c r="B548" s="14">
        <f t="shared" si="8"/>
        <v>0.7628032345013477</v>
      </c>
      <c r="C548" s="15">
        <v>762.5</v>
      </c>
      <c r="D548" s="47"/>
    </row>
    <row r="549" spans="1:4" ht="12.75">
      <c r="A549" s="13">
        <v>54.1</v>
      </c>
      <c r="B549" s="14">
        <f t="shared" si="8"/>
        <v>0.7623922413793104</v>
      </c>
      <c r="C549" s="15">
        <v>762.1</v>
      </c>
      <c r="D549" s="47"/>
    </row>
    <row r="550" spans="1:4" ht="12.75">
      <c r="A550" s="13">
        <v>54.2</v>
      </c>
      <c r="B550" s="14">
        <f t="shared" si="8"/>
        <v>0.7619816908993</v>
      </c>
      <c r="C550" s="15">
        <v>761.7</v>
      </c>
      <c r="D550" s="47"/>
    </row>
    <row r="551" spans="1:4" ht="12.75">
      <c r="A551" s="13">
        <v>54.3</v>
      </c>
      <c r="B551" s="14">
        <f t="shared" si="8"/>
        <v>0.7615715823466093</v>
      </c>
      <c r="C551" s="15">
        <v>761.3</v>
      </c>
      <c r="D551" s="47"/>
    </row>
    <row r="552" spans="1:4" ht="12.75">
      <c r="A552" s="13">
        <v>54.4</v>
      </c>
      <c r="B552" s="14">
        <f t="shared" si="8"/>
        <v>0.7611619150080688</v>
      </c>
      <c r="C552" s="15">
        <v>760.9</v>
      </c>
      <c r="D552" s="47"/>
    </row>
    <row r="553" spans="1:4" ht="12.75">
      <c r="A553" s="13">
        <v>54.5</v>
      </c>
      <c r="B553" s="14">
        <f t="shared" si="8"/>
        <v>0.760752688172043</v>
      </c>
      <c r="C553" s="15">
        <v>760.5</v>
      </c>
      <c r="D553" s="47"/>
    </row>
    <row r="554" spans="1:4" ht="12.75">
      <c r="A554" s="13">
        <v>54.6</v>
      </c>
      <c r="B554" s="14">
        <f t="shared" si="8"/>
        <v>0.7603439011284256</v>
      </c>
      <c r="C554" s="15">
        <v>760.1</v>
      </c>
      <c r="D554" s="47"/>
    </row>
    <row r="555" spans="1:4" ht="12.75">
      <c r="A555" s="13">
        <v>54.7</v>
      </c>
      <c r="B555" s="14">
        <f t="shared" si="8"/>
        <v>0.7599355531686359</v>
      </c>
      <c r="C555" s="15">
        <v>759.7</v>
      </c>
      <c r="D555" s="47"/>
    </row>
    <row r="556" spans="1:4" ht="12.75">
      <c r="A556" s="13">
        <v>54.8</v>
      </c>
      <c r="B556" s="14">
        <f t="shared" si="8"/>
        <v>0.7595276435856145</v>
      </c>
      <c r="C556" s="15">
        <v>759.3</v>
      </c>
      <c r="D556" s="47"/>
    </row>
    <row r="557" spans="1:4" ht="12.75">
      <c r="A557" s="13">
        <v>54.9</v>
      </c>
      <c r="B557" s="14">
        <f t="shared" si="8"/>
        <v>0.7591201716738197</v>
      </c>
      <c r="C557" s="15">
        <v>758.9</v>
      </c>
      <c r="D557" s="47"/>
    </row>
    <row r="558" spans="1:4" ht="12.75">
      <c r="A558" s="13">
        <v>55</v>
      </c>
      <c r="B558" s="14">
        <f t="shared" si="8"/>
        <v>0.7587131367292225</v>
      </c>
      <c r="C558" s="15">
        <v>758.5</v>
      </c>
      <c r="D558" s="47"/>
    </row>
    <row r="559" spans="1:4" ht="12.75">
      <c r="A559" s="13">
        <v>55.1</v>
      </c>
      <c r="B559" s="14">
        <f t="shared" si="8"/>
        <v>0.7583065380493034</v>
      </c>
      <c r="C559" s="15">
        <v>758.1</v>
      </c>
      <c r="D559" s="47"/>
    </row>
    <row r="560" spans="1:4" ht="12.75">
      <c r="A560" s="13">
        <v>55.2</v>
      </c>
      <c r="B560" s="14">
        <f t="shared" si="8"/>
        <v>0.7579003749330477</v>
      </c>
      <c r="C560" s="15">
        <v>757.6</v>
      </c>
      <c r="D560" s="47"/>
    </row>
    <row r="561" spans="1:4" ht="12.75">
      <c r="A561" s="13">
        <v>55.3</v>
      </c>
      <c r="B561" s="14">
        <f t="shared" si="8"/>
        <v>0.7574946466809421</v>
      </c>
      <c r="C561" s="15">
        <v>757.2</v>
      </c>
      <c r="D561" s="47"/>
    </row>
    <row r="562" spans="1:4" ht="12.75">
      <c r="A562" s="13">
        <v>55.4</v>
      </c>
      <c r="B562" s="14">
        <f t="shared" si="8"/>
        <v>0.7570893525949706</v>
      </c>
      <c r="C562" s="15">
        <v>756.8</v>
      </c>
      <c r="D562" s="47"/>
    </row>
    <row r="563" spans="1:4" ht="12.75">
      <c r="A563" s="13">
        <v>55.5</v>
      </c>
      <c r="B563" s="14">
        <f t="shared" si="8"/>
        <v>0.7566844919786097</v>
      </c>
      <c r="C563" s="15">
        <v>756.4</v>
      </c>
      <c r="D563" s="47"/>
    </row>
    <row r="564" spans="1:4" ht="12.75">
      <c r="A564" s="13">
        <v>55.6</v>
      </c>
      <c r="B564" s="14">
        <f t="shared" si="8"/>
        <v>0.7562800641368252</v>
      </c>
      <c r="C564" s="15">
        <v>756</v>
      </c>
      <c r="D564" s="47"/>
    </row>
    <row r="565" spans="1:4" ht="12.75">
      <c r="A565" s="13">
        <v>55.7</v>
      </c>
      <c r="B565" s="14">
        <f t="shared" si="8"/>
        <v>0.7558760683760685</v>
      </c>
      <c r="C565" s="15">
        <v>755.6</v>
      </c>
      <c r="D565" s="47"/>
    </row>
    <row r="566" spans="1:4" ht="12.75">
      <c r="A566" s="13">
        <v>55.8</v>
      </c>
      <c r="B566" s="14">
        <f t="shared" si="8"/>
        <v>0.7554725040042711</v>
      </c>
      <c r="C566" s="15">
        <v>755.2</v>
      </c>
      <c r="D566" s="47"/>
    </row>
    <row r="567" spans="1:4" ht="12.75">
      <c r="A567" s="13">
        <v>55.9</v>
      </c>
      <c r="B567" s="14">
        <f t="shared" si="8"/>
        <v>0.7550693703308431</v>
      </c>
      <c r="C567" s="15">
        <v>754.8</v>
      </c>
      <c r="D567" s="47"/>
    </row>
    <row r="568" spans="1:4" ht="12.75">
      <c r="A568" s="13">
        <v>56</v>
      </c>
      <c r="B568" s="14">
        <f t="shared" si="8"/>
        <v>0.7546666666666667</v>
      </c>
      <c r="C568" s="15">
        <v>754.4</v>
      </c>
      <c r="D568" s="47"/>
    </row>
    <row r="569" spans="1:4" ht="12.75">
      <c r="A569" s="13">
        <v>56.1</v>
      </c>
      <c r="B569" s="14">
        <f t="shared" si="8"/>
        <v>0.7542643923240938</v>
      </c>
      <c r="C569" s="15">
        <v>754</v>
      </c>
      <c r="D569" s="47"/>
    </row>
    <row r="570" spans="1:4" ht="12.75">
      <c r="A570" s="13">
        <v>56.2</v>
      </c>
      <c r="B570" s="14">
        <f t="shared" si="8"/>
        <v>0.753862546616942</v>
      </c>
      <c r="C570" s="15">
        <v>753.6</v>
      </c>
      <c r="D570" s="47"/>
    </row>
    <row r="571" spans="1:4" ht="12.75">
      <c r="A571" s="13">
        <v>56.3</v>
      </c>
      <c r="B571" s="14">
        <f t="shared" si="8"/>
        <v>0.7534611288604899</v>
      </c>
      <c r="C571" s="15">
        <v>753.2</v>
      </c>
      <c r="D571" s="47"/>
    </row>
    <row r="572" spans="1:4" ht="12.75">
      <c r="A572" s="13">
        <v>56.4</v>
      </c>
      <c r="B572" s="14">
        <f t="shared" si="8"/>
        <v>0.7530601383714741</v>
      </c>
      <c r="C572" s="15">
        <v>752.8</v>
      </c>
      <c r="D572" s="47"/>
    </row>
    <row r="573" spans="1:4" ht="12.75">
      <c r="A573" s="13">
        <v>56.5</v>
      </c>
      <c r="B573" s="14">
        <f t="shared" si="8"/>
        <v>0.7526595744680851</v>
      </c>
      <c r="C573" s="15">
        <v>752.4</v>
      </c>
      <c r="D573" s="47"/>
    </row>
    <row r="574" spans="1:4" ht="12.75">
      <c r="A574" s="13">
        <v>56.6</v>
      </c>
      <c r="B574" s="14">
        <f t="shared" si="8"/>
        <v>0.7522594364699628</v>
      </c>
      <c r="C574" s="15">
        <v>752</v>
      </c>
      <c r="D574" s="47"/>
    </row>
    <row r="575" spans="1:4" ht="12.75">
      <c r="A575" s="13">
        <v>56.7</v>
      </c>
      <c r="B575" s="14">
        <f t="shared" si="8"/>
        <v>0.7518597236981934</v>
      </c>
      <c r="C575" s="15">
        <v>751.6</v>
      </c>
      <c r="D575" s="47"/>
    </row>
    <row r="576" spans="1:4" ht="12.75">
      <c r="A576" s="13">
        <v>56.8</v>
      </c>
      <c r="B576" s="14">
        <f t="shared" si="8"/>
        <v>0.7514604354753053</v>
      </c>
      <c r="C576" s="15">
        <v>751.2</v>
      </c>
      <c r="D576" s="47"/>
    </row>
    <row r="577" spans="1:4" ht="12.75">
      <c r="A577" s="13">
        <v>56.9</v>
      </c>
      <c r="B577" s="14">
        <f t="shared" si="8"/>
        <v>0.7510615711252654</v>
      </c>
      <c r="C577" s="15">
        <v>750.8</v>
      </c>
      <c r="D577" s="47"/>
    </row>
    <row r="578" spans="1:4" ht="12.75">
      <c r="A578" s="13">
        <v>57</v>
      </c>
      <c r="B578" s="14">
        <f t="shared" si="8"/>
        <v>0.7506631299734748</v>
      </c>
      <c r="C578" s="15">
        <v>750.4</v>
      </c>
      <c r="D578" s="47"/>
    </row>
    <row r="579" spans="1:4" ht="12.75">
      <c r="A579" s="13">
        <v>57.1</v>
      </c>
      <c r="B579" s="14">
        <f t="shared" si="8"/>
        <v>0.7502651113467657</v>
      </c>
      <c r="C579" s="15">
        <v>750</v>
      </c>
      <c r="D579" s="47"/>
    </row>
    <row r="580" spans="1:4" ht="12.75">
      <c r="A580" s="13">
        <v>57.2</v>
      </c>
      <c r="B580" s="14">
        <f t="shared" si="8"/>
        <v>0.749867514573397</v>
      </c>
      <c r="C580" s="15">
        <v>749.6</v>
      </c>
      <c r="D580" s="47"/>
    </row>
    <row r="581" spans="1:4" ht="12.75">
      <c r="A581" s="13">
        <v>57.3</v>
      </c>
      <c r="B581" s="14">
        <f t="shared" si="8"/>
        <v>0.7494703389830508</v>
      </c>
      <c r="C581" s="15">
        <v>749.2</v>
      </c>
      <c r="D581" s="47"/>
    </row>
    <row r="582" spans="1:4" ht="12.75">
      <c r="A582" s="13">
        <v>57.4</v>
      </c>
      <c r="B582" s="14">
        <f t="shared" si="8"/>
        <v>0.749073583906829</v>
      </c>
      <c r="C582" s="15">
        <v>748.8</v>
      </c>
      <c r="D582" s="47"/>
    </row>
    <row r="583" spans="1:4" ht="12.75">
      <c r="A583" s="13">
        <v>57.5</v>
      </c>
      <c r="B583" s="14">
        <f t="shared" si="8"/>
        <v>0.7486772486772487</v>
      </c>
      <c r="C583" s="15">
        <v>748.4</v>
      </c>
      <c r="D583" s="47"/>
    </row>
    <row r="584" spans="1:4" ht="12.75">
      <c r="A584" s="13">
        <v>57.6</v>
      </c>
      <c r="B584" s="14">
        <f aca="true" t="shared" si="9" ref="B584:B647">141.5/(A584+131.5)</f>
        <v>0.748281332628239</v>
      </c>
      <c r="C584" s="15">
        <v>748</v>
      </c>
      <c r="D584" s="47"/>
    </row>
    <row r="585" spans="1:4" ht="12.75">
      <c r="A585" s="13">
        <v>57.7</v>
      </c>
      <c r="B585" s="14">
        <f t="shared" si="9"/>
        <v>0.7478858350951375</v>
      </c>
      <c r="C585" s="15">
        <v>747.6</v>
      </c>
      <c r="D585" s="47"/>
    </row>
    <row r="586" spans="1:4" ht="12.75">
      <c r="A586" s="13">
        <v>57.8</v>
      </c>
      <c r="B586" s="14">
        <f t="shared" si="9"/>
        <v>0.7474907554146857</v>
      </c>
      <c r="C586" s="15">
        <v>747.3</v>
      </c>
      <c r="D586" s="47"/>
    </row>
    <row r="587" spans="1:4" ht="12.75">
      <c r="A587" s="13">
        <v>57.9</v>
      </c>
      <c r="B587" s="14">
        <f t="shared" si="9"/>
        <v>0.7470960929250263</v>
      </c>
      <c r="C587" s="15">
        <v>746.9</v>
      </c>
      <c r="D587" s="47"/>
    </row>
    <row r="588" spans="1:4" ht="12.75">
      <c r="A588" s="13">
        <v>58</v>
      </c>
      <c r="B588" s="14">
        <f t="shared" si="9"/>
        <v>0.7467018469656992</v>
      </c>
      <c r="C588" s="15">
        <v>746.5</v>
      </c>
      <c r="D588" s="47"/>
    </row>
    <row r="589" spans="1:4" ht="12.75">
      <c r="A589" s="13">
        <v>58.1</v>
      </c>
      <c r="B589" s="14">
        <f t="shared" si="9"/>
        <v>0.7463080168776371</v>
      </c>
      <c r="C589" s="15">
        <v>746.1</v>
      </c>
      <c r="D589" s="47"/>
    </row>
    <row r="590" spans="1:4" ht="12.75">
      <c r="A590" s="13">
        <v>58.2</v>
      </c>
      <c r="B590" s="14">
        <f t="shared" si="9"/>
        <v>0.745914602003163</v>
      </c>
      <c r="C590" s="15">
        <v>745.7</v>
      </c>
      <c r="D590" s="47"/>
    </row>
    <row r="591" spans="1:4" ht="12.75">
      <c r="A591" s="13">
        <v>58.3</v>
      </c>
      <c r="B591" s="14">
        <f t="shared" si="9"/>
        <v>0.7455216016859852</v>
      </c>
      <c r="C591" s="15">
        <v>745.3</v>
      </c>
      <c r="D591" s="47"/>
    </row>
    <row r="592" spans="1:4" ht="12.75">
      <c r="A592" s="13">
        <v>58.4</v>
      </c>
      <c r="B592" s="14">
        <f t="shared" si="9"/>
        <v>0.7451290152711953</v>
      </c>
      <c r="C592" s="15">
        <v>744.9</v>
      </c>
      <c r="D592" s="47"/>
    </row>
    <row r="593" spans="1:4" ht="12.75">
      <c r="A593" s="13">
        <v>58.5</v>
      </c>
      <c r="B593" s="14">
        <f t="shared" si="9"/>
        <v>0.7447368421052631</v>
      </c>
      <c r="C593" s="15">
        <v>744.5</v>
      </c>
      <c r="D593" s="47"/>
    </row>
    <row r="594" spans="1:4" ht="12.75">
      <c r="A594" s="13">
        <v>58.6</v>
      </c>
      <c r="B594" s="14">
        <f t="shared" si="9"/>
        <v>0.7443450815360337</v>
      </c>
      <c r="C594" s="15">
        <v>744.1</v>
      </c>
      <c r="D594" s="47"/>
    </row>
    <row r="595" spans="1:4" ht="12.75">
      <c r="A595" s="13">
        <v>58.7</v>
      </c>
      <c r="B595" s="14">
        <f t="shared" si="9"/>
        <v>0.7439537329127235</v>
      </c>
      <c r="C595" s="15">
        <v>743.7</v>
      </c>
      <c r="D595" s="47"/>
    </row>
    <row r="596" spans="1:4" ht="12.75">
      <c r="A596" s="13">
        <v>58.8</v>
      </c>
      <c r="B596" s="14">
        <f t="shared" si="9"/>
        <v>0.743562795585917</v>
      </c>
      <c r="C596" s="15">
        <v>743.3</v>
      </c>
      <c r="D596" s="47"/>
    </row>
    <row r="597" spans="1:4" ht="12.75">
      <c r="A597" s="13">
        <v>58.9</v>
      </c>
      <c r="B597" s="14">
        <f t="shared" si="9"/>
        <v>0.743172268907563</v>
      </c>
      <c r="C597" s="15">
        <v>742.9</v>
      </c>
      <c r="D597" s="47"/>
    </row>
    <row r="598" spans="1:4" ht="12.75">
      <c r="A598" s="13">
        <v>59</v>
      </c>
      <c r="B598" s="14">
        <f t="shared" si="9"/>
        <v>0.7427821522309711</v>
      </c>
      <c r="C598" s="15">
        <v>742.6</v>
      </c>
      <c r="D598" s="47"/>
    </row>
    <row r="599" spans="1:4" ht="12.75">
      <c r="A599" s="13">
        <v>59.1</v>
      </c>
      <c r="B599" s="14">
        <f t="shared" si="9"/>
        <v>0.742392444910808</v>
      </c>
      <c r="C599" s="15">
        <v>742.2</v>
      </c>
      <c r="D599" s="47"/>
    </row>
    <row r="600" spans="1:4" ht="12.75">
      <c r="A600" s="13">
        <v>59.2</v>
      </c>
      <c r="B600" s="14">
        <f t="shared" si="9"/>
        <v>0.7420031463030939</v>
      </c>
      <c r="C600" s="15">
        <v>741.8</v>
      </c>
      <c r="D600" s="47"/>
    </row>
    <row r="601" spans="1:4" ht="12.75">
      <c r="A601" s="13">
        <v>59.3</v>
      </c>
      <c r="B601" s="14">
        <f t="shared" si="9"/>
        <v>0.7416142557651991</v>
      </c>
      <c r="C601" s="15">
        <v>741.4</v>
      </c>
      <c r="D601" s="47"/>
    </row>
    <row r="602" spans="1:4" ht="12.75">
      <c r="A602" s="13">
        <v>59.4</v>
      </c>
      <c r="B602" s="14">
        <f t="shared" si="9"/>
        <v>0.7412257726558408</v>
      </c>
      <c r="C602" s="15">
        <v>741</v>
      </c>
      <c r="D602" s="47"/>
    </row>
    <row r="603" spans="1:4" ht="12.75">
      <c r="A603" s="13">
        <v>59.5</v>
      </c>
      <c r="B603" s="14">
        <f t="shared" si="9"/>
        <v>0.7408376963350786</v>
      </c>
      <c r="C603" s="15">
        <v>740.6</v>
      </c>
      <c r="D603" s="47"/>
    </row>
    <row r="604" spans="1:4" ht="12.75">
      <c r="A604" s="13">
        <v>59.6</v>
      </c>
      <c r="B604" s="14">
        <f t="shared" si="9"/>
        <v>0.7404500261643119</v>
      </c>
      <c r="C604" s="15">
        <v>740.2</v>
      </c>
      <c r="D604" s="47"/>
    </row>
    <row r="605" spans="1:4" ht="12.75">
      <c r="A605" s="13">
        <v>59.7</v>
      </c>
      <c r="B605" s="14">
        <f t="shared" si="9"/>
        <v>0.7400627615062761</v>
      </c>
      <c r="C605" s="15">
        <v>739.8</v>
      </c>
      <c r="D605" s="47"/>
    </row>
    <row r="606" spans="1:4" ht="12.75">
      <c r="A606" s="13">
        <v>59.8</v>
      </c>
      <c r="B606" s="14">
        <f t="shared" si="9"/>
        <v>0.7396759017250392</v>
      </c>
      <c r="C606" s="15">
        <v>739.4</v>
      </c>
      <c r="D606" s="47"/>
    </row>
    <row r="607" spans="1:4" ht="12.75">
      <c r="A607" s="13">
        <v>59.9</v>
      </c>
      <c r="B607" s="14">
        <f t="shared" si="9"/>
        <v>0.7392894461859979</v>
      </c>
      <c r="C607" s="15">
        <v>739.1</v>
      </c>
      <c r="D607" s="47"/>
    </row>
    <row r="608" spans="1:4" ht="12.75">
      <c r="A608" s="13">
        <v>60</v>
      </c>
      <c r="B608" s="14">
        <f t="shared" si="9"/>
        <v>0.7389033942558747</v>
      </c>
      <c r="C608" s="15">
        <v>738.7</v>
      </c>
      <c r="D608" s="47"/>
    </row>
    <row r="609" spans="1:4" ht="12.75">
      <c r="A609" s="13">
        <v>60.1</v>
      </c>
      <c r="B609" s="14">
        <f t="shared" si="9"/>
        <v>0.738517745302714</v>
      </c>
      <c r="C609" s="15">
        <v>738.3</v>
      </c>
      <c r="D609" s="47"/>
    </row>
    <row r="610" spans="1:4" ht="12.75">
      <c r="A610" s="13">
        <v>60.2</v>
      </c>
      <c r="B610" s="14">
        <f t="shared" si="9"/>
        <v>0.738132498695879</v>
      </c>
      <c r="C610" s="15">
        <v>737.9</v>
      </c>
      <c r="D610" s="47"/>
    </row>
    <row r="611" spans="1:4" ht="12.75">
      <c r="A611" s="13">
        <v>60.3</v>
      </c>
      <c r="B611" s="14">
        <f t="shared" si="9"/>
        <v>0.7377476538060479</v>
      </c>
      <c r="C611" s="15">
        <v>737.5</v>
      </c>
      <c r="D611" s="47"/>
    </row>
    <row r="612" spans="1:4" ht="12.75">
      <c r="A612" s="13">
        <v>60.4</v>
      </c>
      <c r="B612" s="14">
        <f t="shared" si="9"/>
        <v>0.737363210005211</v>
      </c>
      <c r="C612" s="15">
        <v>737.1</v>
      </c>
      <c r="D612" s="47"/>
    </row>
    <row r="613" spans="1:4" ht="12.75">
      <c r="A613" s="13">
        <v>60.5</v>
      </c>
      <c r="B613" s="14">
        <f t="shared" si="9"/>
        <v>0.7369791666666666</v>
      </c>
      <c r="C613" s="15">
        <v>736.8</v>
      </c>
      <c r="D613" s="47"/>
    </row>
    <row r="614" spans="1:4" ht="12.75">
      <c r="A614" s="13">
        <v>60.6</v>
      </c>
      <c r="B614" s="14">
        <f t="shared" si="9"/>
        <v>0.7365955231650182</v>
      </c>
      <c r="C614" s="15">
        <v>736.4</v>
      </c>
      <c r="D614" s="47"/>
    </row>
    <row r="615" spans="1:4" ht="12.75">
      <c r="A615" s="13">
        <v>60.7</v>
      </c>
      <c r="B615" s="14">
        <f t="shared" si="9"/>
        <v>0.7362122788761707</v>
      </c>
      <c r="C615" s="15">
        <v>736</v>
      </c>
      <c r="D615" s="47"/>
    </row>
    <row r="616" spans="1:4" ht="12.75">
      <c r="A616" s="13">
        <v>60.8</v>
      </c>
      <c r="B616" s="14">
        <f t="shared" si="9"/>
        <v>0.7358294331773271</v>
      </c>
      <c r="C616" s="15">
        <v>735.6</v>
      </c>
      <c r="D616" s="47"/>
    </row>
    <row r="617" spans="1:4" ht="12.75">
      <c r="A617" s="13">
        <v>60.9</v>
      </c>
      <c r="B617" s="14">
        <f t="shared" si="9"/>
        <v>0.7354469854469854</v>
      </c>
      <c r="C617" s="15">
        <v>735.2</v>
      </c>
      <c r="D617" s="47"/>
    </row>
    <row r="618" spans="1:4" ht="12.75">
      <c r="A618" s="13">
        <v>61</v>
      </c>
      <c r="B618" s="14">
        <f t="shared" si="9"/>
        <v>0.7350649350649351</v>
      </c>
      <c r="C618" s="15">
        <v>734.8</v>
      </c>
      <c r="D618" s="47"/>
    </row>
    <row r="619" spans="1:4" ht="12.75">
      <c r="A619" s="13">
        <v>61.1</v>
      </c>
      <c r="B619" s="14">
        <f t="shared" si="9"/>
        <v>0.7346832814122534</v>
      </c>
      <c r="C619" s="15">
        <v>734.5</v>
      </c>
      <c r="D619" s="47"/>
    </row>
    <row r="620" spans="1:4" ht="12.75">
      <c r="A620" s="13">
        <v>61.2</v>
      </c>
      <c r="B620" s="14">
        <f t="shared" si="9"/>
        <v>0.7343020238713026</v>
      </c>
      <c r="C620" s="15">
        <v>734.1</v>
      </c>
      <c r="D620" s="47"/>
    </row>
    <row r="621" spans="1:4" ht="12.75">
      <c r="A621" s="13">
        <v>61.3</v>
      </c>
      <c r="B621" s="14">
        <f t="shared" si="9"/>
        <v>0.7339211618257261</v>
      </c>
      <c r="C621" s="15">
        <v>733.7</v>
      </c>
      <c r="D621" s="47"/>
    </row>
    <row r="622" spans="1:4" ht="12.75">
      <c r="A622" s="13">
        <v>61.4</v>
      </c>
      <c r="B622" s="14">
        <f t="shared" si="9"/>
        <v>0.7335406946604458</v>
      </c>
      <c r="C622" s="15">
        <v>733.3</v>
      </c>
      <c r="D622" s="47"/>
    </row>
    <row r="623" spans="1:4" ht="12.75">
      <c r="A623" s="13">
        <v>61.5</v>
      </c>
      <c r="B623" s="14">
        <f t="shared" si="9"/>
        <v>0.7331606217616581</v>
      </c>
      <c r="C623" s="15">
        <v>732.9</v>
      </c>
      <c r="D623" s="47"/>
    </row>
    <row r="624" spans="1:4" ht="12.75">
      <c r="A624" s="13">
        <v>61.6</v>
      </c>
      <c r="B624" s="14">
        <f t="shared" si="9"/>
        <v>0.7327809425168307</v>
      </c>
      <c r="C624" s="15">
        <v>732.6</v>
      </c>
      <c r="D624" s="47"/>
    </row>
    <row r="625" spans="1:4" ht="12.75">
      <c r="A625" s="13">
        <v>61.7</v>
      </c>
      <c r="B625" s="14">
        <f t="shared" si="9"/>
        <v>0.7324016563146999</v>
      </c>
      <c r="C625" s="15">
        <v>732.2</v>
      </c>
      <c r="D625" s="47"/>
    </row>
    <row r="626" spans="1:4" ht="12.75">
      <c r="A626" s="13">
        <v>61.8</v>
      </c>
      <c r="B626" s="14">
        <f t="shared" si="9"/>
        <v>0.7320227625452664</v>
      </c>
      <c r="C626" s="15">
        <v>731.8</v>
      </c>
      <c r="D626" s="47"/>
    </row>
    <row r="627" spans="1:4" ht="12.75">
      <c r="A627" s="13">
        <v>61.9</v>
      </c>
      <c r="B627" s="14">
        <f t="shared" si="9"/>
        <v>0.7316442605997932</v>
      </c>
      <c r="C627" s="15">
        <v>731.4</v>
      </c>
      <c r="D627" s="47"/>
    </row>
    <row r="628" spans="1:4" ht="12.75">
      <c r="A628" s="13">
        <v>62</v>
      </c>
      <c r="B628" s="14">
        <f t="shared" si="9"/>
        <v>0.7312661498708011</v>
      </c>
      <c r="C628" s="15">
        <v>731.1</v>
      </c>
      <c r="D628" s="47"/>
    </row>
    <row r="629" spans="1:4" ht="12.75">
      <c r="A629" s="13">
        <v>62.1</v>
      </c>
      <c r="B629" s="14">
        <f t="shared" si="9"/>
        <v>0.7308884297520661</v>
      </c>
      <c r="C629" s="15">
        <v>730.7</v>
      </c>
      <c r="D629" s="47"/>
    </row>
    <row r="630" spans="1:4" ht="12.75">
      <c r="A630" s="13">
        <v>62.2</v>
      </c>
      <c r="B630" s="14">
        <f t="shared" si="9"/>
        <v>0.7305110996386165</v>
      </c>
      <c r="C630" s="15">
        <v>730.3</v>
      </c>
      <c r="D630" s="47"/>
    </row>
    <row r="631" spans="1:4" ht="12.75">
      <c r="A631" s="13">
        <v>62.3</v>
      </c>
      <c r="B631" s="14">
        <f t="shared" si="9"/>
        <v>0.7301341589267285</v>
      </c>
      <c r="C631" s="15">
        <v>729.9</v>
      </c>
      <c r="D631" s="47"/>
    </row>
    <row r="632" spans="1:4" ht="12.75">
      <c r="A632" s="13">
        <v>62.4</v>
      </c>
      <c r="B632" s="14">
        <f t="shared" si="9"/>
        <v>0.7297576070139247</v>
      </c>
      <c r="C632" s="15">
        <v>729.5</v>
      </c>
      <c r="D632" s="47"/>
    </row>
    <row r="633" spans="1:4" ht="12.75">
      <c r="A633" s="13">
        <v>62.5</v>
      </c>
      <c r="B633" s="14">
        <f t="shared" si="9"/>
        <v>0.729381443298969</v>
      </c>
      <c r="C633" s="15">
        <v>729.2</v>
      </c>
      <c r="D633" s="47"/>
    </row>
    <row r="634" spans="1:4" ht="12.75">
      <c r="A634" s="13">
        <v>62.6</v>
      </c>
      <c r="B634" s="14">
        <f t="shared" si="9"/>
        <v>0.729005667181865</v>
      </c>
      <c r="C634" s="15">
        <v>728.8</v>
      </c>
      <c r="D634" s="47"/>
    </row>
    <row r="635" spans="1:4" ht="12.75">
      <c r="A635" s="13">
        <v>62.7</v>
      </c>
      <c r="B635" s="14">
        <f t="shared" si="9"/>
        <v>0.7286302780638517</v>
      </c>
      <c r="C635" s="15">
        <v>728.4</v>
      </c>
      <c r="D635" s="47"/>
    </row>
    <row r="636" spans="1:4" ht="12.75">
      <c r="A636" s="13">
        <v>62.8</v>
      </c>
      <c r="B636" s="14">
        <f t="shared" si="9"/>
        <v>0.7282552753474009</v>
      </c>
      <c r="C636" s="15">
        <v>728</v>
      </c>
      <c r="D636" s="47"/>
    </row>
    <row r="637" spans="1:4" ht="12.75">
      <c r="A637" s="13">
        <v>62.9</v>
      </c>
      <c r="B637" s="14">
        <f t="shared" si="9"/>
        <v>0.727880658436214</v>
      </c>
      <c r="C637" s="15">
        <v>727.7</v>
      </c>
      <c r="D637" s="47"/>
    </row>
    <row r="638" spans="1:4" ht="12.75">
      <c r="A638" s="13">
        <v>63</v>
      </c>
      <c r="B638" s="14">
        <f t="shared" si="9"/>
        <v>0.7275064267352185</v>
      </c>
      <c r="C638" s="15">
        <v>727.3</v>
      </c>
      <c r="D638" s="47"/>
    </row>
    <row r="639" spans="1:4" ht="12.75">
      <c r="A639" s="13">
        <v>63.1</v>
      </c>
      <c r="B639" s="14">
        <f t="shared" si="9"/>
        <v>0.7271325796505653</v>
      </c>
      <c r="C639" s="15">
        <v>726.9</v>
      </c>
      <c r="D639" s="47"/>
    </row>
    <row r="640" spans="1:4" ht="12.75">
      <c r="A640" s="13">
        <v>63.2</v>
      </c>
      <c r="B640" s="14">
        <f t="shared" si="9"/>
        <v>0.7267591165896251</v>
      </c>
      <c r="C640" s="15">
        <v>726.5</v>
      </c>
      <c r="D640" s="47"/>
    </row>
    <row r="641" spans="1:4" ht="12.75">
      <c r="A641" s="13">
        <v>63.3</v>
      </c>
      <c r="B641" s="14">
        <f t="shared" si="9"/>
        <v>0.7263860369609856</v>
      </c>
      <c r="C641" s="15">
        <v>726.2</v>
      </c>
      <c r="D641" s="47"/>
    </row>
    <row r="642" spans="1:4" ht="12.75">
      <c r="A642" s="13">
        <v>63.4</v>
      </c>
      <c r="B642" s="14">
        <f t="shared" si="9"/>
        <v>0.7260133401744484</v>
      </c>
      <c r="C642" s="15">
        <v>725.8</v>
      </c>
      <c r="D642" s="47"/>
    </row>
    <row r="643" spans="1:4" ht="12.75">
      <c r="A643" s="13">
        <v>63.5</v>
      </c>
      <c r="B643" s="14">
        <f t="shared" si="9"/>
        <v>0.7256410256410256</v>
      </c>
      <c r="C643" s="15">
        <v>725.4</v>
      </c>
      <c r="D643" s="47"/>
    </row>
    <row r="644" spans="1:4" ht="12.75">
      <c r="A644" s="13">
        <v>63.6</v>
      </c>
      <c r="B644" s="14">
        <f t="shared" si="9"/>
        <v>0.7252690927729369</v>
      </c>
      <c r="C644" s="15">
        <v>725.1</v>
      </c>
      <c r="D644" s="47"/>
    </row>
    <row r="645" spans="1:4" ht="12.75">
      <c r="A645" s="13">
        <v>63.7</v>
      </c>
      <c r="B645" s="14">
        <f t="shared" si="9"/>
        <v>0.7248975409836066</v>
      </c>
      <c r="C645" s="15">
        <v>724.7</v>
      </c>
      <c r="D645" s="47"/>
    </row>
    <row r="646" spans="1:4" ht="12.75">
      <c r="A646" s="13">
        <v>63.8</v>
      </c>
      <c r="B646" s="14">
        <f t="shared" si="9"/>
        <v>0.7245263696876599</v>
      </c>
      <c r="C646" s="15">
        <v>724.3</v>
      </c>
      <c r="D646" s="47"/>
    </row>
    <row r="647" spans="1:4" ht="12.75">
      <c r="A647" s="13">
        <v>63.9</v>
      </c>
      <c r="B647" s="14">
        <f t="shared" si="9"/>
        <v>0.7241555783009211</v>
      </c>
      <c r="C647" s="15">
        <v>723.9</v>
      </c>
      <c r="D647" s="47"/>
    </row>
    <row r="648" spans="1:4" ht="12.75">
      <c r="A648" s="13">
        <v>64</v>
      </c>
      <c r="B648" s="14">
        <f aca="true" t="shared" si="10" ref="B648:B711">141.5/(A648+131.5)</f>
        <v>0.7237851662404092</v>
      </c>
      <c r="C648" s="15">
        <v>723.6</v>
      </c>
      <c r="D648" s="47"/>
    </row>
    <row r="649" spans="1:4" ht="12.75">
      <c r="A649" s="13">
        <v>64.1</v>
      </c>
      <c r="B649" s="14">
        <f t="shared" si="10"/>
        <v>0.7234151329243353</v>
      </c>
      <c r="C649" s="15">
        <v>723.2</v>
      </c>
      <c r="D649" s="47"/>
    </row>
    <row r="650" spans="1:4" ht="12.75">
      <c r="A650" s="13">
        <v>64.2</v>
      </c>
      <c r="B650" s="14">
        <f t="shared" si="10"/>
        <v>0.7230454777721002</v>
      </c>
      <c r="C650" s="15">
        <v>722.8</v>
      </c>
      <c r="D650" s="47"/>
    </row>
    <row r="651" spans="1:4" ht="12.75">
      <c r="A651" s="13">
        <v>64.3</v>
      </c>
      <c r="B651" s="14">
        <f t="shared" si="10"/>
        <v>0.72267620020429</v>
      </c>
      <c r="C651" s="15">
        <v>722.5</v>
      </c>
      <c r="D651" s="47"/>
    </row>
    <row r="652" spans="1:4" ht="12.75">
      <c r="A652" s="13">
        <v>64.4</v>
      </c>
      <c r="B652" s="14">
        <f t="shared" si="10"/>
        <v>0.7223072996426748</v>
      </c>
      <c r="C652" s="15">
        <v>722.1</v>
      </c>
      <c r="D652" s="47"/>
    </row>
    <row r="653" spans="1:4" ht="12.75">
      <c r="A653" s="13">
        <v>64.5</v>
      </c>
      <c r="B653" s="14">
        <f t="shared" si="10"/>
        <v>0.7219387755102041</v>
      </c>
      <c r="C653" s="15">
        <v>721.7</v>
      </c>
      <c r="D653" s="47"/>
    </row>
    <row r="654" spans="1:4" ht="12.75">
      <c r="A654" s="13">
        <v>64.6</v>
      </c>
      <c r="B654" s="14">
        <f t="shared" si="10"/>
        <v>0.7215706272310046</v>
      </c>
      <c r="C654" s="15">
        <v>721.4</v>
      </c>
      <c r="D654" s="47"/>
    </row>
    <row r="655" spans="1:4" ht="12.75">
      <c r="A655" s="13">
        <v>64.7</v>
      </c>
      <c r="B655" s="14">
        <f t="shared" si="10"/>
        <v>0.7212028542303772</v>
      </c>
      <c r="C655" s="15">
        <v>721</v>
      </c>
      <c r="D655" s="47"/>
    </row>
    <row r="656" spans="1:4" ht="12.75">
      <c r="A656" s="13">
        <v>64.8</v>
      </c>
      <c r="B656" s="14">
        <f t="shared" si="10"/>
        <v>0.7208354559347936</v>
      </c>
      <c r="C656" s="15">
        <v>720.6</v>
      </c>
      <c r="D656" s="47"/>
    </row>
    <row r="657" spans="1:4" ht="12.75">
      <c r="A657" s="13">
        <v>64.9</v>
      </c>
      <c r="B657" s="14">
        <f t="shared" si="10"/>
        <v>0.7204684317718941</v>
      </c>
      <c r="C657" s="15">
        <v>720.3</v>
      </c>
      <c r="D657" s="47"/>
    </row>
    <row r="658" spans="1:4" ht="12.75">
      <c r="A658" s="13">
        <v>65</v>
      </c>
      <c r="B658" s="14">
        <f t="shared" si="10"/>
        <v>0.7201017811704835</v>
      </c>
      <c r="C658" s="15">
        <v>719.92</v>
      </c>
      <c r="D658" s="47"/>
    </row>
    <row r="659" spans="1:4" ht="12.75">
      <c r="A659" s="13">
        <v>65.1</v>
      </c>
      <c r="B659" s="14">
        <f t="shared" si="10"/>
        <v>0.7197355035605291</v>
      </c>
      <c r="C659" s="15">
        <v>719.54</v>
      </c>
      <c r="D659" s="47"/>
    </row>
    <row r="660" spans="1:4" ht="12.75">
      <c r="A660" s="13">
        <v>65.2</v>
      </c>
      <c r="B660" s="14">
        <f t="shared" si="10"/>
        <v>0.7193695983731572</v>
      </c>
      <c r="C660" s="15">
        <v>719.16</v>
      </c>
      <c r="D660" s="47"/>
    </row>
    <row r="661" spans="1:4" ht="12.75">
      <c r="A661" s="13">
        <v>65.3</v>
      </c>
      <c r="B661" s="14">
        <f t="shared" si="10"/>
        <v>0.7190040650406504</v>
      </c>
      <c r="C661" s="15">
        <v>718.78</v>
      </c>
      <c r="D661" s="47"/>
    </row>
    <row r="662" spans="1:4" ht="12.75">
      <c r="A662" s="13">
        <v>65.4</v>
      </c>
      <c r="B662" s="14">
        <f t="shared" si="10"/>
        <v>0.7186389029964448</v>
      </c>
      <c r="C662" s="15">
        <v>718.4</v>
      </c>
      <c r="D662" s="47"/>
    </row>
    <row r="663" spans="1:4" ht="12.75">
      <c r="A663" s="13">
        <v>65.5</v>
      </c>
      <c r="B663" s="14">
        <f t="shared" si="10"/>
        <v>0.7182741116751269</v>
      </c>
      <c r="C663" s="15">
        <v>718.1</v>
      </c>
      <c r="D663" s="47"/>
    </row>
    <row r="664" spans="1:4" ht="12.75">
      <c r="A664" s="13">
        <v>65.6</v>
      </c>
      <c r="B664" s="14">
        <f t="shared" si="10"/>
        <v>0.7179096905124303</v>
      </c>
      <c r="C664" s="15">
        <v>717.7</v>
      </c>
      <c r="D664" s="47"/>
    </row>
    <row r="665" spans="1:4" ht="12.75">
      <c r="A665" s="13">
        <v>65.7</v>
      </c>
      <c r="B665" s="14">
        <f t="shared" si="10"/>
        <v>0.7175456389452333</v>
      </c>
      <c r="C665" s="15">
        <v>717.3</v>
      </c>
      <c r="D665" s="47"/>
    </row>
    <row r="666" spans="1:4" ht="12.75">
      <c r="A666" s="13">
        <v>65.8</v>
      </c>
      <c r="B666" s="14">
        <f t="shared" si="10"/>
        <v>0.7171819564115559</v>
      </c>
      <c r="C666" s="15">
        <v>717</v>
      </c>
      <c r="D666" s="47"/>
    </row>
    <row r="667" spans="1:4" ht="12.75">
      <c r="A667" s="13">
        <v>65.9</v>
      </c>
      <c r="B667" s="14">
        <f t="shared" si="10"/>
        <v>0.7168186423505573</v>
      </c>
      <c r="C667" s="15">
        <v>716.6</v>
      </c>
      <c r="D667" s="47"/>
    </row>
    <row r="668" spans="1:4" ht="12.75">
      <c r="A668" s="13">
        <v>66</v>
      </c>
      <c r="B668" s="14">
        <f t="shared" si="10"/>
        <v>0.7164556962025317</v>
      </c>
      <c r="C668" s="15">
        <v>716.3</v>
      </c>
      <c r="D668" s="47"/>
    </row>
    <row r="669" spans="1:4" ht="12.75">
      <c r="A669" s="13">
        <v>66.1</v>
      </c>
      <c r="B669" s="14">
        <f t="shared" si="10"/>
        <v>0.7160931174089069</v>
      </c>
      <c r="C669" s="15">
        <v>715.9</v>
      </c>
      <c r="D669" s="47"/>
    </row>
    <row r="670" spans="1:4" ht="12.75">
      <c r="A670" s="13">
        <v>66.2</v>
      </c>
      <c r="B670" s="14">
        <f t="shared" si="10"/>
        <v>0.7157309054122408</v>
      </c>
      <c r="C670" s="15">
        <v>715.5</v>
      </c>
      <c r="D670" s="47"/>
    </row>
    <row r="671" spans="1:4" ht="12.75">
      <c r="A671" s="13">
        <v>66.3</v>
      </c>
      <c r="B671" s="14">
        <f t="shared" si="10"/>
        <v>0.7153690596562183</v>
      </c>
      <c r="C671" s="15">
        <v>715.2</v>
      </c>
      <c r="D671" s="47"/>
    </row>
    <row r="672" spans="1:4" ht="12.75">
      <c r="A672" s="13">
        <v>66.4</v>
      </c>
      <c r="B672" s="14">
        <f t="shared" si="10"/>
        <v>0.7150075795856493</v>
      </c>
      <c r="C672" s="15">
        <v>714.8</v>
      </c>
      <c r="D672" s="47"/>
    </row>
    <row r="673" spans="1:4" ht="12.75">
      <c r="A673" s="13">
        <v>66.5</v>
      </c>
      <c r="B673" s="14">
        <f t="shared" si="10"/>
        <v>0.7146464646464646</v>
      </c>
      <c r="C673" s="15">
        <v>714.5</v>
      </c>
      <c r="D673" s="47"/>
    </row>
    <row r="674" spans="1:4" ht="12.75">
      <c r="A674" s="13">
        <v>66.6</v>
      </c>
      <c r="B674" s="14">
        <f t="shared" si="10"/>
        <v>0.7142857142857143</v>
      </c>
      <c r="C674" s="15">
        <v>714.1</v>
      </c>
      <c r="D674" s="47"/>
    </row>
    <row r="675" spans="1:4" ht="12.75">
      <c r="A675" s="13">
        <v>66.7</v>
      </c>
      <c r="B675" s="14">
        <f t="shared" si="10"/>
        <v>0.7139253279515642</v>
      </c>
      <c r="C675" s="15">
        <v>713.7</v>
      </c>
      <c r="D675" s="47"/>
    </row>
    <row r="676" spans="1:4" ht="12.75">
      <c r="A676" s="13">
        <v>66.8</v>
      </c>
      <c r="B676" s="14">
        <f t="shared" si="10"/>
        <v>0.713565305093293</v>
      </c>
      <c r="C676" s="15">
        <v>713.4</v>
      </c>
      <c r="D676" s="47"/>
    </row>
    <row r="677" spans="1:4" ht="12.75">
      <c r="A677" s="13">
        <v>66.9</v>
      </c>
      <c r="B677" s="14">
        <f t="shared" si="10"/>
        <v>0.7132056451612903</v>
      </c>
      <c r="C677" s="15">
        <v>713</v>
      </c>
      <c r="D677" s="47"/>
    </row>
    <row r="678" spans="1:4" ht="12.75">
      <c r="A678" s="13">
        <v>67</v>
      </c>
      <c r="B678" s="14">
        <f t="shared" si="10"/>
        <v>0.7128463476070529</v>
      </c>
      <c r="C678" s="15">
        <v>712.7</v>
      </c>
      <c r="D678" s="47"/>
    </row>
    <row r="679" spans="1:4" ht="12.75">
      <c r="A679" s="13">
        <v>67.1</v>
      </c>
      <c r="B679" s="14">
        <f t="shared" si="10"/>
        <v>0.7124874118831823</v>
      </c>
      <c r="C679" s="15">
        <v>712.3</v>
      </c>
      <c r="D679" s="47"/>
    </row>
    <row r="680" spans="1:4" ht="12.75">
      <c r="A680" s="13">
        <v>67.2</v>
      </c>
      <c r="B680" s="14">
        <f t="shared" si="10"/>
        <v>0.7121288374433821</v>
      </c>
      <c r="C680" s="15">
        <v>711.9</v>
      </c>
      <c r="D680" s="47"/>
    </row>
    <row r="681" spans="1:4" ht="12.75">
      <c r="A681" s="13">
        <v>67.3</v>
      </c>
      <c r="B681" s="14">
        <f t="shared" si="10"/>
        <v>0.7117706237424547</v>
      </c>
      <c r="C681" s="15">
        <v>711.6</v>
      </c>
      <c r="D681" s="47"/>
    </row>
    <row r="682" spans="1:4" ht="12.75">
      <c r="A682" s="13">
        <v>67.4</v>
      </c>
      <c r="B682" s="14">
        <f t="shared" si="10"/>
        <v>0.7114127702362997</v>
      </c>
      <c r="C682" s="15">
        <v>711.2</v>
      </c>
      <c r="D682" s="47"/>
    </row>
    <row r="683" spans="1:4" ht="12.75">
      <c r="A683" s="13">
        <v>67.5</v>
      </c>
      <c r="B683" s="14">
        <f t="shared" si="10"/>
        <v>0.7110552763819096</v>
      </c>
      <c r="C683" s="15">
        <v>710.9</v>
      </c>
      <c r="D683" s="47"/>
    </row>
    <row r="684" spans="1:4" ht="12.75">
      <c r="A684" s="13">
        <v>67.6</v>
      </c>
      <c r="B684" s="14">
        <f t="shared" si="10"/>
        <v>0.7106981416373682</v>
      </c>
      <c r="C684" s="15">
        <v>710.5</v>
      </c>
      <c r="D684" s="47"/>
    </row>
    <row r="685" spans="1:4" ht="12.75">
      <c r="A685" s="13">
        <v>67.7</v>
      </c>
      <c r="B685" s="14">
        <f t="shared" si="10"/>
        <v>0.7103413654618475</v>
      </c>
      <c r="C685" s="15">
        <v>710.2</v>
      </c>
      <c r="D685" s="47"/>
    </row>
    <row r="686" spans="1:4" ht="12.75">
      <c r="A686" s="13">
        <v>67.8</v>
      </c>
      <c r="B686" s="14">
        <f t="shared" si="10"/>
        <v>0.7099849473156046</v>
      </c>
      <c r="C686" s="15">
        <v>709.8</v>
      </c>
      <c r="D686" s="47"/>
    </row>
    <row r="687" spans="1:4" ht="12.75">
      <c r="A687" s="13">
        <v>67.9</v>
      </c>
      <c r="B687" s="14">
        <f t="shared" si="10"/>
        <v>0.7096288866599799</v>
      </c>
      <c r="C687" s="15">
        <v>709.4</v>
      </c>
      <c r="D687" s="47"/>
    </row>
    <row r="688" spans="1:4" ht="12.75">
      <c r="A688" s="13">
        <v>68</v>
      </c>
      <c r="B688" s="14">
        <f t="shared" si="10"/>
        <v>0.7092731829573935</v>
      </c>
      <c r="C688" s="15">
        <v>709.1</v>
      </c>
      <c r="D688" s="47"/>
    </row>
    <row r="689" spans="1:4" ht="12.75">
      <c r="A689" s="13">
        <v>68.1</v>
      </c>
      <c r="B689" s="14">
        <f t="shared" si="10"/>
        <v>0.7089178356713427</v>
      </c>
      <c r="C689" s="15">
        <v>708.7</v>
      </c>
      <c r="D689" s="47"/>
    </row>
    <row r="690" spans="1:4" ht="12.75">
      <c r="A690" s="13">
        <v>68.2</v>
      </c>
      <c r="B690" s="14">
        <f t="shared" si="10"/>
        <v>0.7085628442663996</v>
      </c>
      <c r="C690" s="15">
        <v>708.4</v>
      </c>
      <c r="D690" s="47"/>
    </row>
    <row r="691" spans="1:4" ht="12.75">
      <c r="A691" s="13">
        <v>68.3</v>
      </c>
      <c r="B691" s="14">
        <f t="shared" si="10"/>
        <v>0.7082082082082082</v>
      </c>
      <c r="C691" s="15">
        <v>708</v>
      </c>
      <c r="D691" s="47"/>
    </row>
    <row r="692" spans="1:4" ht="12.75">
      <c r="A692" s="13">
        <v>68.4</v>
      </c>
      <c r="B692" s="14">
        <f t="shared" si="10"/>
        <v>0.7078539269634817</v>
      </c>
      <c r="C692" s="15">
        <v>707.7</v>
      </c>
      <c r="D692" s="47"/>
    </row>
    <row r="693" spans="1:4" ht="12.75">
      <c r="A693" s="13">
        <v>68.5</v>
      </c>
      <c r="B693" s="14">
        <f t="shared" si="10"/>
        <v>0.7075</v>
      </c>
      <c r="C693" s="15">
        <v>707.3</v>
      </c>
      <c r="D693" s="47"/>
    </row>
    <row r="694" spans="1:4" ht="12.75">
      <c r="A694" s="13">
        <v>68.6</v>
      </c>
      <c r="B694" s="14">
        <f t="shared" si="10"/>
        <v>0.7071464267866067</v>
      </c>
      <c r="C694" s="15">
        <v>707</v>
      </c>
      <c r="D694" s="47"/>
    </row>
    <row r="695" spans="1:4" ht="12.75">
      <c r="A695" s="13">
        <v>68.7</v>
      </c>
      <c r="B695" s="14">
        <f t="shared" si="10"/>
        <v>0.7067932067932068</v>
      </c>
      <c r="C695" s="15">
        <v>706.6</v>
      </c>
      <c r="D695" s="47"/>
    </row>
    <row r="696" spans="1:4" ht="12.75">
      <c r="A696" s="13">
        <v>68.8</v>
      </c>
      <c r="B696" s="14">
        <f t="shared" si="10"/>
        <v>0.7064403394907638</v>
      </c>
      <c r="C696" s="15">
        <v>706.3</v>
      </c>
      <c r="D696" s="47"/>
    </row>
    <row r="697" spans="1:4" ht="12.75">
      <c r="A697" s="13">
        <v>68.9</v>
      </c>
      <c r="B697" s="14">
        <f t="shared" si="10"/>
        <v>0.7060878243512974</v>
      </c>
      <c r="C697" s="15">
        <v>705.9</v>
      </c>
      <c r="D697" s="47"/>
    </row>
    <row r="698" spans="1:4" ht="12.75">
      <c r="A698" s="13">
        <v>69</v>
      </c>
      <c r="B698" s="14">
        <f t="shared" si="10"/>
        <v>0.7057356608478803</v>
      </c>
      <c r="C698" s="15">
        <v>705.6</v>
      </c>
      <c r="D698" s="47"/>
    </row>
    <row r="699" spans="1:4" ht="12.75">
      <c r="A699" s="13">
        <v>69.1</v>
      </c>
      <c r="B699" s="14">
        <f t="shared" si="10"/>
        <v>0.7053838484546361</v>
      </c>
      <c r="C699" s="15">
        <v>705.2</v>
      </c>
      <c r="D699" s="47"/>
    </row>
    <row r="700" spans="1:4" ht="12.75">
      <c r="A700" s="13">
        <v>69.2</v>
      </c>
      <c r="B700" s="14">
        <f t="shared" si="10"/>
        <v>0.7050323866467365</v>
      </c>
      <c r="C700" s="15">
        <v>704.9</v>
      </c>
      <c r="D700" s="47"/>
    </row>
    <row r="701" spans="1:4" ht="12.75">
      <c r="A701" s="13">
        <v>69.3</v>
      </c>
      <c r="B701" s="14">
        <f t="shared" si="10"/>
        <v>0.7046812749003983</v>
      </c>
      <c r="C701" s="15">
        <v>704.5</v>
      </c>
      <c r="D701" s="47"/>
    </row>
    <row r="702" spans="1:4" ht="12.75">
      <c r="A702" s="13">
        <v>69.4</v>
      </c>
      <c r="B702" s="14">
        <f t="shared" si="10"/>
        <v>0.704330512692882</v>
      </c>
      <c r="C702" s="15">
        <v>704.2</v>
      </c>
      <c r="D702" s="47"/>
    </row>
    <row r="703" spans="1:4" ht="12.75">
      <c r="A703" s="13">
        <v>69.5</v>
      </c>
      <c r="B703" s="14">
        <f t="shared" si="10"/>
        <v>0.7039800995024875</v>
      </c>
      <c r="C703" s="15">
        <v>703.8</v>
      </c>
      <c r="D703" s="47"/>
    </row>
    <row r="704" spans="1:4" ht="12.75">
      <c r="A704" s="13">
        <v>69.6</v>
      </c>
      <c r="B704" s="14">
        <f t="shared" si="10"/>
        <v>0.703630034808553</v>
      </c>
      <c r="C704" s="15">
        <v>703.5</v>
      </c>
      <c r="D704" s="47"/>
    </row>
    <row r="705" spans="1:4" ht="12.75">
      <c r="A705" s="13">
        <v>69.7</v>
      </c>
      <c r="B705" s="14">
        <f t="shared" si="10"/>
        <v>0.7032803180914513</v>
      </c>
      <c r="C705" s="15">
        <v>703.1</v>
      </c>
      <c r="D705" s="47"/>
    </row>
    <row r="706" spans="1:4" ht="12.75">
      <c r="A706" s="13">
        <v>69.8</v>
      </c>
      <c r="B706" s="14">
        <f t="shared" si="10"/>
        <v>0.7029309488325881</v>
      </c>
      <c r="C706" s="15">
        <v>702.8</v>
      </c>
      <c r="D706" s="47"/>
    </row>
    <row r="707" spans="1:4" ht="12.75">
      <c r="A707" s="13">
        <v>69.9</v>
      </c>
      <c r="B707" s="14">
        <f t="shared" si="10"/>
        <v>0.7025819265143992</v>
      </c>
      <c r="C707" s="15">
        <v>702.4</v>
      </c>
      <c r="D707" s="47"/>
    </row>
    <row r="708" spans="1:4" ht="12.75">
      <c r="A708" s="13">
        <v>70</v>
      </c>
      <c r="B708" s="14">
        <f t="shared" si="10"/>
        <v>0.7022332506203474</v>
      </c>
      <c r="C708" s="15">
        <v>702.1</v>
      </c>
      <c r="D708" s="47"/>
    </row>
    <row r="709" spans="1:4" ht="12.75">
      <c r="A709" s="13">
        <v>70.1</v>
      </c>
      <c r="B709" s="14">
        <f t="shared" si="10"/>
        <v>0.7018849206349207</v>
      </c>
      <c r="C709" s="15">
        <v>701.7</v>
      </c>
      <c r="D709" s="47"/>
    </row>
    <row r="710" spans="1:4" ht="12.75">
      <c r="A710" s="13">
        <v>70.2</v>
      </c>
      <c r="B710" s="14">
        <f t="shared" si="10"/>
        <v>0.7015369360436292</v>
      </c>
      <c r="C710" s="15">
        <v>701.4</v>
      </c>
      <c r="D710" s="47"/>
    </row>
    <row r="711" spans="1:4" ht="12.75">
      <c r="A711" s="13">
        <v>70.3</v>
      </c>
      <c r="B711" s="14">
        <f t="shared" si="10"/>
        <v>0.701189296333003</v>
      </c>
      <c r="C711" s="15">
        <v>701</v>
      </c>
      <c r="D711" s="47"/>
    </row>
    <row r="712" spans="1:4" ht="12.75">
      <c r="A712" s="13">
        <v>70.4</v>
      </c>
      <c r="B712" s="14">
        <f aca="true" t="shared" si="11" ref="B712:B775">141.5/(A712+131.5)</f>
        <v>0.7008420009905894</v>
      </c>
      <c r="C712" s="15">
        <v>700.7</v>
      </c>
      <c r="D712" s="47"/>
    </row>
    <row r="713" spans="1:4" ht="12.75">
      <c r="A713" s="13">
        <v>70.5</v>
      </c>
      <c r="B713" s="14">
        <f t="shared" si="11"/>
        <v>0.7004950495049505</v>
      </c>
      <c r="C713" s="15">
        <v>700.3</v>
      </c>
      <c r="D713" s="47"/>
    </row>
    <row r="714" spans="1:4" ht="12.75">
      <c r="A714" s="13">
        <v>70.6</v>
      </c>
      <c r="B714" s="14">
        <f t="shared" si="11"/>
        <v>0.7001484413656606</v>
      </c>
      <c r="C714" s="15">
        <v>700</v>
      </c>
      <c r="D714" s="47"/>
    </row>
    <row r="715" spans="1:4" ht="12.75">
      <c r="A715" s="13">
        <v>70.7</v>
      </c>
      <c r="B715" s="14">
        <f t="shared" si="11"/>
        <v>0.6998021760633037</v>
      </c>
      <c r="C715" s="15">
        <v>699.6</v>
      </c>
      <c r="D715" s="47"/>
    </row>
    <row r="716" spans="1:4" ht="12.75">
      <c r="A716" s="13">
        <v>70.8</v>
      </c>
      <c r="B716" s="14">
        <f t="shared" si="11"/>
        <v>0.699456253089471</v>
      </c>
      <c r="C716" s="15">
        <v>699.3</v>
      </c>
      <c r="D716" s="47"/>
    </row>
    <row r="717" spans="1:4" ht="12.75">
      <c r="A717" s="13">
        <v>70.9</v>
      </c>
      <c r="B717" s="14">
        <f t="shared" si="11"/>
        <v>0.6991106719367589</v>
      </c>
      <c r="C717" s="15">
        <v>698.9</v>
      </c>
      <c r="D717" s="47"/>
    </row>
    <row r="718" spans="1:4" ht="12.75">
      <c r="A718" s="13">
        <v>71</v>
      </c>
      <c r="B718" s="14">
        <f t="shared" si="11"/>
        <v>0.6987654320987654</v>
      </c>
      <c r="C718" s="15">
        <v>698.6</v>
      </c>
      <c r="D718" s="47"/>
    </row>
    <row r="719" spans="1:4" ht="12.75">
      <c r="A719" s="13">
        <v>71.1</v>
      </c>
      <c r="B719" s="14">
        <f t="shared" si="11"/>
        <v>0.6984205330700889</v>
      </c>
      <c r="C719" s="15">
        <v>698.2</v>
      </c>
      <c r="D719" s="47"/>
    </row>
    <row r="720" spans="1:4" ht="12.75">
      <c r="A720" s="13">
        <v>71.2</v>
      </c>
      <c r="B720" s="14">
        <f t="shared" si="11"/>
        <v>0.6980759743463246</v>
      </c>
      <c r="C720" s="15">
        <v>697.9</v>
      </c>
      <c r="D720" s="47"/>
    </row>
    <row r="721" spans="1:4" ht="12.75">
      <c r="A721" s="13">
        <v>71.3</v>
      </c>
      <c r="B721" s="14">
        <f t="shared" si="11"/>
        <v>0.6977317554240631</v>
      </c>
      <c r="C721" s="15">
        <v>697.6</v>
      </c>
      <c r="D721" s="47"/>
    </row>
    <row r="722" spans="1:4" ht="12.75">
      <c r="A722" s="13">
        <v>71.4</v>
      </c>
      <c r="B722" s="14">
        <f t="shared" si="11"/>
        <v>0.6973878758008871</v>
      </c>
      <c r="C722" s="15">
        <v>697.2</v>
      </c>
      <c r="D722" s="47"/>
    </row>
    <row r="723" spans="1:4" ht="12.75">
      <c r="A723" s="13">
        <v>71.5</v>
      </c>
      <c r="B723" s="14">
        <f t="shared" si="11"/>
        <v>0.6970443349753694</v>
      </c>
      <c r="C723" s="15">
        <v>696.9</v>
      </c>
      <c r="D723" s="47"/>
    </row>
    <row r="724" spans="1:4" ht="12.75">
      <c r="A724" s="13">
        <v>71.6</v>
      </c>
      <c r="B724" s="14">
        <f t="shared" si="11"/>
        <v>0.6967011324470704</v>
      </c>
      <c r="C724" s="15">
        <v>696.5</v>
      </c>
      <c r="D724" s="47"/>
    </row>
    <row r="725" spans="1:4" ht="12.75">
      <c r="A725" s="13">
        <v>71.7</v>
      </c>
      <c r="B725" s="14">
        <f t="shared" si="11"/>
        <v>0.6963582677165354</v>
      </c>
      <c r="C725" s="15">
        <v>696.2</v>
      </c>
      <c r="D725" s="47"/>
    </row>
    <row r="726" spans="1:4" ht="12.75">
      <c r="A726" s="13">
        <v>71.8</v>
      </c>
      <c r="B726" s="14">
        <f t="shared" si="11"/>
        <v>0.6960157402852927</v>
      </c>
      <c r="C726" s="15">
        <v>695.8</v>
      </c>
      <c r="D726" s="47"/>
    </row>
    <row r="727" spans="1:4" ht="12.75">
      <c r="A727" s="13">
        <v>71.9</v>
      </c>
      <c r="B727" s="14">
        <f t="shared" si="11"/>
        <v>0.6956735496558505</v>
      </c>
      <c r="C727" s="15">
        <v>695.5</v>
      </c>
      <c r="D727" s="47"/>
    </row>
    <row r="728" spans="1:4" ht="12.75">
      <c r="A728" s="13">
        <v>72</v>
      </c>
      <c r="B728" s="14">
        <f t="shared" si="11"/>
        <v>0.6953316953316954</v>
      </c>
      <c r="C728" s="15">
        <v>695.2</v>
      </c>
      <c r="D728" s="47"/>
    </row>
    <row r="729" spans="1:4" ht="12.75">
      <c r="A729" s="13">
        <v>72.1</v>
      </c>
      <c r="B729" s="14">
        <f t="shared" si="11"/>
        <v>0.6949901768172888</v>
      </c>
      <c r="C729" s="15">
        <v>694.8</v>
      </c>
      <c r="D729" s="47"/>
    </row>
    <row r="730" spans="1:4" ht="12.75">
      <c r="A730" s="13">
        <v>72.2</v>
      </c>
      <c r="B730" s="14">
        <f t="shared" si="11"/>
        <v>0.6946489936180659</v>
      </c>
      <c r="C730" s="15">
        <v>694.5</v>
      </c>
      <c r="D730" s="47"/>
    </row>
    <row r="731" spans="1:4" ht="12.75">
      <c r="A731" s="13">
        <v>72.3</v>
      </c>
      <c r="B731" s="14">
        <f t="shared" si="11"/>
        <v>0.6943081452404317</v>
      </c>
      <c r="C731" s="15">
        <v>694.1</v>
      </c>
      <c r="D731" s="47"/>
    </row>
    <row r="732" spans="1:4" ht="12.75">
      <c r="A732" s="13">
        <v>72.4</v>
      </c>
      <c r="B732" s="14">
        <f t="shared" si="11"/>
        <v>0.6939676311917606</v>
      </c>
      <c r="C732" s="15">
        <v>693.8</v>
      </c>
      <c r="D732" s="47"/>
    </row>
    <row r="733" spans="1:4" ht="12.75">
      <c r="A733" s="13">
        <v>72.5</v>
      </c>
      <c r="B733" s="14">
        <f t="shared" si="11"/>
        <v>0.6936274509803921</v>
      </c>
      <c r="C733" s="15">
        <v>693.5</v>
      </c>
      <c r="D733" s="47"/>
    </row>
    <row r="734" spans="1:4" ht="12.75">
      <c r="A734" s="13">
        <v>72.6</v>
      </c>
      <c r="B734" s="14">
        <f t="shared" si="11"/>
        <v>0.6932876041156296</v>
      </c>
      <c r="C734" s="15">
        <v>693.1</v>
      </c>
      <c r="D734" s="47"/>
    </row>
    <row r="735" spans="1:4" ht="12.75">
      <c r="A735" s="13">
        <v>72.7</v>
      </c>
      <c r="B735" s="14">
        <f t="shared" si="11"/>
        <v>0.6929480901077375</v>
      </c>
      <c r="C735" s="15">
        <v>692.8</v>
      </c>
      <c r="D735" s="47"/>
    </row>
    <row r="736" spans="1:4" ht="12.75">
      <c r="A736" s="13">
        <v>72.8</v>
      </c>
      <c r="B736" s="14">
        <f t="shared" si="11"/>
        <v>0.6926089084679393</v>
      </c>
      <c r="C736" s="15">
        <v>692.4</v>
      </c>
      <c r="D736" s="47"/>
    </row>
    <row r="737" spans="1:4" ht="12.75">
      <c r="A737" s="13">
        <v>72.9</v>
      </c>
      <c r="B737" s="14">
        <f t="shared" si="11"/>
        <v>0.6922700587084148</v>
      </c>
      <c r="C737" s="15">
        <v>692.1</v>
      </c>
      <c r="D737" s="47"/>
    </row>
    <row r="738" spans="1:4" ht="12.75">
      <c r="A738" s="13">
        <v>73</v>
      </c>
      <c r="B738" s="14">
        <f t="shared" si="11"/>
        <v>0.6919315403422983</v>
      </c>
      <c r="C738" s="15">
        <v>691.8</v>
      </c>
      <c r="D738" s="47"/>
    </row>
    <row r="739" spans="1:4" ht="12.75">
      <c r="A739" s="13">
        <v>73.1</v>
      </c>
      <c r="B739" s="14">
        <f t="shared" si="11"/>
        <v>0.6915933528836755</v>
      </c>
      <c r="C739" s="15">
        <v>691.4</v>
      </c>
      <c r="D739" s="47"/>
    </row>
    <row r="740" spans="1:4" ht="12.75">
      <c r="A740" s="13">
        <v>73.2</v>
      </c>
      <c r="B740" s="14">
        <f t="shared" si="11"/>
        <v>0.6912554958475818</v>
      </c>
      <c r="C740" s="15">
        <v>691.1</v>
      </c>
      <c r="D740" s="47"/>
    </row>
    <row r="741" spans="1:4" ht="12.75">
      <c r="A741" s="13">
        <v>73.3</v>
      </c>
      <c r="B741" s="14">
        <f t="shared" si="11"/>
        <v>0.69091796875</v>
      </c>
      <c r="C741" s="15">
        <v>690.8</v>
      </c>
      <c r="D741" s="47"/>
    </row>
    <row r="742" spans="1:4" ht="12.75">
      <c r="A742" s="13">
        <v>73.4</v>
      </c>
      <c r="B742" s="14">
        <f t="shared" si="11"/>
        <v>0.6905807711078574</v>
      </c>
      <c r="C742" s="15">
        <v>690.4</v>
      </c>
      <c r="D742" s="47"/>
    </row>
    <row r="743" spans="1:4" ht="12.75">
      <c r="A743" s="13">
        <v>73.5</v>
      </c>
      <c r="B743" s="14">
        <f t="shared" si="11"/>
        <v>0.6902439024390243</v>
      </c>
      <c r="C743" s="15">
        <v>690.1</v>
      </c>
      <c r="D743" s="47"/>
    </row>
    <row r="744" spans="1:4" ht="12.75">
      <c r="A744" s="13">
        <v>73.6</v>
      </c>
      <c r="B744" s="14">
        <f t="shared" si="11"/>
        <v>0.6899073622623111</v>
      </c>
      <c r="C744" s="15">
        <v>689.7</v>
      </c>
      <c r="D744" s="47"/>
    </row>
    <row r="745" spans="1:4" ht="12.75">
      <c r="A745" s="13">
        <v>73.7</v>
      </c>
      <c r="B745" s="14">
        <f t="shared" si="11"/>
        <v>0.689571150097466</v>
      </c>
      <c r="C745" s="15">
        <v>689.4</v>
      </c>
      <c r="D745" s="47"/>
    </row>
    <row r="746" spans="1:4" ht="12.75">
      <c r="A746" s="13">
        <v>73.8</v>
      </c>
      <c r="B746" s="14">
        <f t="shared" si="11"/>
        <v>0.6892352654651729</v>
      </c>
      <c r="C746" s="15">
        <v>689.1</v>
      </c>
      <c r="D746" s="47"/>
    </row>
    <row r="747" spans="1:4" ht="12.75">
      <c r="A747" s="13">
        <v>73.9</v>
      </c>
      <c r="B747" s="14">
        <f t="shared" si="11"/>
        <v>0.6888997078870497</v>
      </c>
      <c r="C747" s="15">
        <v>688.7</v>
      </c>
      <c r="D747" s="47"/>
    </row>
    <row r="748" spans="1:4" ht="12.75">
      <c r="A748" s="13">
        <v>74</v>
      </c>
      <c r="B748" s="14">
        <f t="shared" si="11"/>
        <v>0.6885644768856448</v>
      </c>
      <c r="C748" s="15">
        <v>688.4</v>
      </c>
      <c r="D748" s="47"/>
    </row>
    <row r="749" spans="1:4" ht="12.75">
      <c r="A749" s="13">
        <v>74.1</v>
      </c>
      <c r="B749" s="14">
        <f t="shared" si="11"/>
        <v>0.6882295719844358</v>
      </c>
      <c r="C749" s="15">
        <v>688.1</v>
      </c>
      <c r="D749" s="47"/>
    </row>
    <row r="750" spans="1:4" ht="12.75">
      <c r="A750" s="13">
        <v>74.2</v>
      </c>
      <c r="B750" s="14">
        <f t="shared" si="11"/>
        <v>0.687894992707827</v>
      </c>
      <c r="C750" s="15">
        <v>687.7</v>
      </c>
      <c r="D750" s="47"/>
    </row>
    <row r="751" spans="1:4" ht="12.75">
      <c r="A751" s="13">
        <v>74.3</v>
      </c>
      <c r="B751" s="14">
        <f t="shared" si="11"/>
        <v>0.6875607385811467</v>
      </c>
      <c r="C751" s="15">
        <v>687.4</v>
      </c>
      <c r="D751" s="47"/>
    </row>
    <row r="752" spans="1:4" ht="12.75">
      <c r="A752" s="13">
        <v>74.4</v>
      </c>
      <c r="B752" s="14">
        <f t="shared" si="11"/>
        <v>0.6872268091306459</v>
      </c>
      <c r="C752" s="15">
        <v>687.1</v>
      </c>
      <c r="D752" s="47"/>
    </row>
    <row r="753" spans="1:4" ht="12.75">
      <c r="A753" s="13">
        <v>74.5</v>
      </c>
      <c r="B753" s="14">
        <f t="shared" si="11"/>
        <v>0.6868932038834952</v>
      </c>
      <c r="C753" s="15">
        <v>686.7</v>
      </c>
      <c r="D753" s="47"/>
    </row>
    <row r="754" spans="1:4" ht="12.75">
      <c r="A754" s="13">
        <v>74.6</v>
      </c>
      <c r="B754" s="14">
        <f t="shared" si="11"/>
        <v>0.6865599223677826</v>
      </c>
      <c r="C754" s="15">
        <v>686.4</v>
      </c>
      <c r="D754" s="47"/>
    </row>
    <row r="755" spans="1:4" ht="12.75">
      <c r="A755" s="13">
        <v>74.7</v>
      </c>
      <c r="B755" s="14">
        <f t="shared" si="11"/>
        <v>0.6862269641125122</v>
      </c>
      <c r="C755" s="15">
        <v>686.1</v>
      </c>
      <c r="D755" s="47"/>
    </row>
    <row r="756" spans="1:4" ht="12.75">
      <c r="A756" s="13">
        <v>74.8</v>
      </c>
      <c r="B756" s="14">
        <f t="shared" si="11"/>
        <v>0.6858943286476006</v>
      </c>
      <c r="C756" s="15">
        <v>685.7</v>
      </c>
      <c r="D756" s="47"/>
    </row>
    <row r="757" spans="1:4" ht="12.75">
      <c r="A757" s="13">
        <v>74.9</v>
      </c>
      <c r="B757" s="14">
        <f t="shared" si="11"/>
        <v>0.685562015503876</v>
      </c>
      <c r="C757" s="15">
        <v>685.4</v>
      </c>
      <c r="D757" s="47"/>
    </row>
    <row r="758" spans="1:4" ht="12.75">
      <c r="A758" s="13">
        <v>75</v>
      </c>
      <c r="B758" s="14">
        <f t="shared" si="11"/>
        <v>0.6852300242130751</v>
      </c>
      <c r="C758" s="15">
        <v>685.1</v>
      </c>
      <c r="D758" s="47"/>
    </row>
    <row r="759" spans="1:4" ht="12.75">
      <c r="A759" s="13">
        <v>75.1</v>
      </c>
      <c r="B759" s="14">
        <f t="shared" si="11"/>
        <v>0.6848983543078413</v>
      </c>
      <c r="C759" s="15">
        <v>684.7</v>
      </c>
      <c r="D759" s="47"/>
    </row>
    <row r="760" spans="1:4" ht="12.75">
      <c r="A760" s="13">
        <v>75.2</v>
      </c>
      <c r="B760" s="14">
        <f t="shared" si="11"/>
        <v>0.6845670053217223</v>
      </c>
      <c r="C760" s="15">
        <v>684.4</v>
      </c>
      <c r="D760" s="47"/>
    </row>
    <row r="761" spans="1:4" ht="12.75">
      <c r="A761" s="13">
        <v>75.3</v>
      </c>
      <c r="B761" s="14">
        <f t="shared" si="11"/>
        <v>0.6842359767891683</v>
      </c>
      <c r="C761" s="15">
        <v>684.1</v>
      </c>
      <c r="D761" s="47"/>
    </row>
    <row r="762" spans="1:4" ht="12.75">
      <c r="A762" s="13">
        <v>75.4</v>
      </c>
      <c r="B762" s="14">
        <f t="shared" si="11"/>
        <v>0.6839052682455292</v>
      </c>
      <c r="C762" s="15">
        <v>683.8</v>
      </c>
      <c r="D762" s="47"/>
    </row>
    <row r="763" spans="1:4" ht="12.75">
      <c r="A763" s="13">
        <v>75.5</v>
      </c>
      <c r="B763" s="14">
        <f t="shared" si="11"/>
        <v>0.6835748792270532</v>
      </c>
      <c r="C763" s="15">
        <v>683.4</v>
      </c>
      <c r="D763" s="47"/>
    </row>
    <row r="764" spans="1:4" ht="12.75">
      <c r="A764" s="13">
        <v>75.6</v>
      </c>
      <c r="B764" s="14">
        <f t="shared" si="11"/>
        <v>0.6832448092708836</v>
      </c>
      <c r="C764" s="15">
        <v>683.1</v>
      </c>
      <c r="D764" s="47"/>
    </row>
    <row r="765" spans="1:4" ht="12.75">
      <c r="A765" s="13">
        <v>75.7</v>
      </c>
      <c r="B765" s="14">
        <f t="shared" si="11"/>
        <v>0.6829150579150579</v>
      </c>
      <c r="C765" s="15">
        <v>682.8</v>
      </c>
      <c r="D765" s="47"/>
    </row>
    <row r="766" spans="1:4" ht="12.75">
      <c r="A766" s="13">
        <v>75.8</v>
      </c>
      <c r="B766" s="14">
        <f t="shared" si="11"/>
        <v>0.6825856246985046</v>
      </c>
      <c r="C766" s="15">
        <v>682.4</v>
      </c>
      <c r="D766" s="47"/>
    </row>
    <row r="767" spans="1:4" ht="12.75">
      <c r="A767" s="13">
        <v>75.9</v>
      </c>
      <c r="B767" s="14">
        <f t="shared" si="11"/>
        <v>0.6822565091610414</v>
      </c>
      <c r="C767" s="15">
        <v>682.1</v>
      </c>
      <c r="D767" s="47"/>
    </row>
    <row r="768" spans="1:4" ht="12.75">
      <c r="A768" s="13">
        <v>76</v>
      </c>
      <c r="B768" s="14">
        <f t="shared" si="11"/>
        <v>0.6819277108433734</v>
      </c>
      <c r="C768" s="15">
        <v>681.8</v>
      </c>
      <c r="D768" s="47"/>
    </row>
    <row r="769" spans="1:4" ht="12.75">
      <c r="A769" s="13">
        <v>76.1</v>
      </c>
      <c r="B769" s="14">
        <f t="shared" si="11"/>
        <v>0.6815992292870906</v>
      </c>
      <c r="C769" s="15">
        <v>681.5</v>
      </c>
      <c r="D769" s="47"/>
    </row>
    <row r="770" spans="1:4" ht="12.75">
      <c r="A770" s="13">
        <v>76.2</v>
      </c>
      <c r="B770" s="14">
        <f t="shared" si="11"/>
        <v>0.6812710640346654</v>
      </c>
      <c r="C770" s="15">
        <v>681.1</v>
      </c>
      <c r="D770" s="47"/>
    </row>
    <row r="771" spans="1:4" ht="12.75">
      <c r="A771" s="13">
        <v>76.3</v>
      </c>
      <c r="B771" s="14">
        <f t="shared" si="11"/>
        <v>0.6809432146294514</v>
      </c>
      <c r="C771" s="15">
        <v>680.8</v>
      </c>
      <c r="D771" s="47"/>
    </row>
    <row r="772" spans="1:4" ht="12.75">
      <c r="A772" s="13">
        <v>76.4</v>
      </c>
      <c r="B772" s="14">
        <f t="shared" si="11"/>
        <v>0.6806156806156806</v>
      </c>
      <c r="C772" s="15">
        <v>680.5</v>
      </c>
      <c r="D772" s="47"/>
    </row>
    <row r="773" spans="1:4" ht="12.75">
      <c r="A773" s="13">
        <v>76.5</v>
      </c>
      <c r="B773" s="14">
        <f t="shared" si="11"/>
        <v>0.6802884615384616</v>
      </c>
      <c r="C773" s="15">
        <v>680.1</v>
      </c>
      <c r="D773" s="47"/>
    </row>
    <row r="774" spans="1:4" ht="12.75">
      <c r="A774" s="13">
        <v>76.6</v>
      </c>
      <c r="B774" s="14">
        <f t="shared" si="11"/>
        <v>0.679961556943777</v>
      </c>
      <c r="C774" s="15">
        <v>679.8</v>
      </c>
      <c r="D774" s="47"/>
    </row>
    <row r="775" spans="1:4" ht="12.75">
      <c r="A775" s="13">
        <v>76.7</v>
      </c>
      <c r="B775" s="14">
        <f t="shared" si="11"/>
        <v>0.6796349663784823</v>
      </c>
      <c r="C775" s="15">
        <v>679.5</v>
      </c>
      <c r="D775" s="47"/>
    </row>
    <row r="776" spans="1:4" ht="12.75">
      <c r="A776" s="13">
        <v>76.8</v>
      </c>
      <c r="B776" s="14">
        <f aca="true" t="shared" si="12" ref="B776:B839">141.5/(A776+131.5)</f>
        <v>0.6793086893903024</v>
      </c>
      <c r="C776" s="15">
        <v>679.2</v>
      </c>
      <c r="D776" s="47"/>
    </row>
    <row r="777" spans="1:4" ht="12.75">
      <c r="A777" s="13">
        <v>76.9</v>
      </c>
      <c r="B777" s="14">
        <f t="shared" si="12"/>
        <v>0.6789827255278311</v>
      </c>
      <c r="C777" s="15">
        <v>678.8</v>
      </c>
      <c r="D777" s="47"/>
    </row>
    <row r="778" spans="1:4" ht="12.75">
      <c r="A778" s="13">
        <v>77</v>
      </c>
      <c r="B778" s="14">
        <f t="shared" si="12"/>
        <v>0.6786570743405276</v>
      </c>
      <c r="C778" s="15">
        <v>678.5</v>
      </c>
      <c r="D778" s="47"/>
    </row>
    <row r="779" spans="1:4" ht="12.75">
      <c r="A779" s="13">
        <v>77.1</v>
      </c>
      <c r="B779" s="14">
        <f t="shared" si="12"/>
        <v>0.6783317353787153</v>
      </c>
      <c r="C779" s="15">
        <v>678.2</v>
      </c>
      <c r="D779" s="47"/>
    </row>
    <row r="780" spans="1:4" ht="12.75">
      <c r="A780" s="13">
        <v>77.2</v>
      </c>
      <c r="B780" s="14">
        <f t="shared" si="12"/>
        <v>0.6780067081935793</v>
      </c>
      <c r="C780" s="15">
        <v>677.9</v>
      </c>
      <c r="D780" s="47"/>
    </row>
    <row r="781" spans="1:4" ht="12.75">
      <c r="A781" s="13">
        <v>77.3</v>
      </c>
      <c r="B781" s="14">
        <f t="shared" si="12"/>
        <v>0.6776819923371648</v>
      </c>
      <c r="C781" s="15">
        <v>677.5</v>
      </c>
      <c r="D781" s="47"/>
    </row>
    <row r="782" spans="1:4" ht="12.75">
      <c r="A782" s="13">
        <v>77.4</v>
      </c>
      <c r="B782" s="14">
        <f t="shared" si="12"/>
        <v>0.6773575873623743</v>
      </c>
      <c r="C782" s="15">
        <v>677.2</v>
      </c>
      <c r="D782" s="47"/>
    </row>
    <row r="783" spans="1:4" ht="12.75">
      <c r="A783" s="13">
        <v>77.5</v>
      </c>
      <c r="B783" s="14">
        <f t="shared" si="12"/>
        <v>0.6770334928229665</v>
      </c>
      <c r="C783" s="15">
        <v>676.9</v>
      </c>
      <c r="D783" s="47"/>
    </row>
    <row r="784" spans="1:4" ht="12.75">
      <c r="A784" s="13">
        <v>77.6</v>
      </c>
      <c r="B784" s="14">
        <f t="shared" si="12"/>
        <v>0.6767097082735534</v>
      </c>
      <c r="C784" s="15">
        <v>676.6</v>
      </c>
      <c r="D784" s="47"/>
    </row>
    <row r="785" spans="1:4" ht="12.75">
      <c r="A785" s="13">
        <v>77.7</v>
      </c>
      <c r="B785" s="14">
        <f t="shared" si="12"/>
        <v>0.6763862332695985</v>
      </c>
      <c r="C785" s="15">
        <v>676.2</v>
      </c>
      <c r="D785" s="47"/>
    </row>
    <row r="786" spans="1:4" ht="12.75">
      <c r="A786" s="13">
        <v>77.8</v>
      </c>
      <c r="B786" s="14">
        <f t="shared" si="12"/>
        <v>0.6760630673674152</v>
      </c>
      <c r="C786" s="15">
        <v>675.9</v>
      </c>
      <c r="D786" s="47"/>
    </row>
    <row r="787" spans="1:4" ht="12.75">
      <c r="A787" s="13">
        <v>77.9</v>
      </c>
      <c r="B787" s="14">
        <f t="shared" si="12"/>
        <v>0.6757402101241643</v>
      </c>
      <c r="C787" s="15">
        <v>675.6</v>
      </c>
      <c r="D787" s="47"/>
    </row>
    <row r="788" spans="1:4" ht="12.75">
      <c r="A788" s="13">
        <v>78</v>
      </c>
      <c r="B788" s="14">
        <f t="shared" si="12"/>
        <v>0.6754176610978521</v>
      </c>
      <c r="C788" s="15">
        <v>675.3</v>
      </c>
      <c r="D788" s="47"/>
    </row>
    <row r="789" spans="1:4" ht="12.75">
      <c r="A789" s="13">
        <v>78.1</v>
      </c>
      <c r="B789" s="14">
        <f t="shared" si="12"/>
        <v>0.6750954198473282</v>
      </c>
      <c r="C789" s="15">
        <v>675</v>
      </c>
      <c r="D789" s="47"/>
    </row>
    <row r="790" spans="1:4" ht="12.75">
      <c r="A790" s="13">
        <v>78.2</v>
      </c>
      <c r="B790" s="14">
        <f t="shared" si="12"/>
        <v>0.6747734859322843</v>
      </c>
      <c r="C790" s="15">
        <v>674.6</v>
      </c>
      <c r="D790" s="47"/>
    </row>
    <row r="791" spans="1:4" ht="12.75">
      <c r="A791" s="13">
        <v>78.3</v>
      </c>
      <c r="B791" s="14">
        <f t="shared" si="12"/>
        <v>0.6744518589132507</v>
      </c>
      <c r="C791" s="15">
        <v>674.3</v>
      </c>
      <c r="D791" s="47"/>
    </row>
    <row r="792" spans="1:4" ht="12.75">
      <c r="A792" s="13">
        <v>78.4</v>
      </c>
      <c r="B792" s="14">
        <f t="shared" si="12"/>
        <v>0.674130538351596</v>
      </c>
      <c r="C792" s="15">
        <v>674</v>
      </c>
      <c r="D792" s="47"/>
    </row>
    <row r="793" spans="1:4" ht="12.75">
      <c r="A793" s="13">
        <v>78.5</v>
      </c>
      <c r="B793" s="14">
        <f t="shared" si="12"/>
        <v>0.6738095238095239</v>
      </c>
      <c r="C793" s="15">
        <v>673.7</v>
      </c>
      <c r="D793" s="47"/>
    </row>
    <row r="794" spans="1:4" ht="12.75">
      <c r="A794" s="13">
        <v>78.6</v>
      </c>
      <c r="B794" s="14">
        <f t="shared" si="12"/>
        <v>0.6734888148500714</v>
      </c>
      <c r="C794" s="15">
        <v>673.4</v>
      </c>
      <c r="D794" s="47"/>
    </row>
    <row r="795" spans="1:4" ht="12.75">
      <c r="A795" s="13">
        <v>78.7</v>
      </c>
      <c r="B795" s="14">
        <f t="shared" si="12"/>
        <v>0.6731684110371076</v>
      </c>
      <c r="C795" s="15">
        <v>673</v>
      </c>
      <c r="D795" s="47"/>
    </row>
    <row r="796" spans="1:4" ht="12.75">
      <c r="A796" s="13">
        <v>78.8</v>
      </c>
      <c r="B796" s="14">
        <f t="shared" si="12"/>
        <v>0.6728483119353305</v>
      </c>
      <c r="C796" s="15">
        <v>672.7</v>
      </c>
      <c r="D796" s="47"/>
    </row>
    <row r="797" spans="1:4" ht="12.75">
      <c r="A797" s="13">
        <v>78.9</v>
      </c>
      <c r="B797" s="14">
        <f t="shared" si="12"/>
        <v>0.6725285171102662</v>
      </c>
      <c r="C797" s="15">
        <v>672.4</v>
      </c>
      <c r="D797" s="47"/>
    </row>
    <row r="798" spans="1:4" ht="12.75">
      <c r="A798" s="13">
        <v>79</v>
      </c>
      <c r="B798" s="14">
        <f t="shared" si="12"/>
        <v>0.672209026128266</v>
      </c>
      <c r="C798" s="15">
        <v>672.1</v>
      </c>
      <c r="D798" s="47"/>
    </row>
    <row r="799" spans="1:4" ht="12.75">
      <c r="A799" s="13">
        <v>79.1</v>
      </c>
      <c r="B799" s="14">
        <f t="shared" si="12"/>
        <v>0.6718898385565052</v>
      </c>
      <c r="C799" s="15">
        <v>671.8</v>
      </c>
      <c r="D799" s="47"/>
    </row>
    <row r="800" spans="1:4" ht="12.75">
      <c r="A800" s="13">
        <v>79.2</v>
      </c>
      <c r="B800" s="14">
        <f t="shared" si="12"/>
        <v>0.6715709539629806</v>
      </c>
      <c r="C800" s="15">
        <v>671.4</v>
      </c>
      <c r="D800" s="47"/>
    </row>
    <row r="801" spans="1:4" ht="12.75">
      <c r="A801" s="13">
        <v>79.3</v>
      </c>
      <c r="B801" s="14">
        <f t="shared" si="12"/>
        <v>0.6712523719165086</v>
      </c>
      <c r="C801" s="15">
        <v>671.1</v>
      </c>
      <c r="D801" s="47"/>
    </row>
    <row r="802" spans="1:4" ht="12.75">
      <c r="A802" s="13">
        <v>79.4</v>
      </c>
      <c r="B802" s="14">
        <f t="shared" si="12"/>
        <v>0.6709340919867236</v>
      </c>
      <c r="C802" s="15">
        <v>670.8</v>
      </c>
      <c r="D802" s="47"/>
    </row>
    <row r="803" spans="1:4" ht="12.75">
      <c r="A803" s="13">
        <v>79.5</v>
      </c>
      <c r="B803" s="14">
        <f t="shared" si="12"/>
        <v>0.6706161137440758</v>
      </c>
      <c r="C803" s="15">
        <v>670.5</v>
      </c>
      <c r="D803" s="47"/>
    </row>
    <row r="804" spans="1:4" ht="12.75">
      <c r="A804" s="13">
        <v>79.6</v>
      </c>
      <c r="B804" s="14">
        <f t="shared" si="12"/>
        <v>0.6702984367598295</v>
      </c>
      <c r="C804" s="15">
        <v>670.2</v>
      </c>
      <c r="D804" s="47"/>
    </row>
    <row r="805" spans="1:4" ht="12.75">
      <c r="A805" s="13">
        <v>79.7</v>
      </c>
      <c r="B805" s="14">
        <f t="shared" si="12"/>
        <v>0.6699810606060607</v>
      </c>
      <c r="C805" s="15">
        <v>669.9</v>
      </c>
      <c r="D805" s="47"/>
    </row>
    <row r="806" spans="1:4" ht="12.75">
      <c r="A806" s="13">
        <v>79.8</v>
      </c>
      <c r="B806" s="14">
        <f t="shared" si="12"/>
        <v>0.6696639848556555</v>
      </c>
      <c r="C806" s="15">
        <v>669.5</v>
      </c>
      <c r="D806" s="47"/>
    </row>
    <row r="807" spans="1:4" ht="12.75">
      <c r="A807" s="13">
        <v>79.9</v>
      </c>
      <c r="B807" s="14">
        <f t="shared" si="12"/>
        <v>0.6693472090823084</v>
      </c>
      <c r="C807" s="15">
        <v>669.2</v>
      </c>
      <c r="D807" s="47"/>
    </row>
    <row r="808" spans="1:4" ht="12.75">
      <c r="A808" s="13">
        <v>80</v>
      </c>
      <c r="B808" s="14">
        <f t="shared" si="12"/>
        <v>0.6690307328605201</v>
      </c>
      <c r="C808" s="15">
        <v>668.9</v>
      </c>
      <c r="D808" s="47"/>
    </row>
    <row r="809" spans="1:4" ht="12.75">
      <c r="A809" s="13">
        <v>80.1</v>
      </c>
      <c r="B809" s="14">
        <f t="shared" si="12"/>
        <v>0.6687145557655955</v>
      </c>
      <c r="C809" s="15">
        <v>668.6</v>
      </c>
      <c r="D809" s="47"/>
    </row>
    <row r="810" spans="1:4" ht="12.75">
      <c r="A810" s="13">
        <v>80.2</v>
      </c>
      <c r="B810" s="14">
        <f t="shared" si="12"/>
        <v>0.668398677373642</v>
      </c>
      <c r="C810" s="15">
        <v>668.3</v>
      </c>
      <c r="D810" s="47"/>
    </row>
    <row r="811" spans="1:4" ht="12.75">
      <c r="A811" s="13">
        <v>80.3</v>
      </c>
      <c r="B811" s="14">
        <f t="shared" si="12"/>
        <v>0.6680830972615674</v>
      </c>
      <c r="C811" s="15">
        <v>668</v>
      </c>
      <c r="D811" s="47"/>
    </row>
    <row r="812" spans="1:4" ht="12.75">
      <c r="A812" s="13">
        <v>80.4</v>
      </c>
      <c r="B812" s="14">
        <f t="shared" si="12"/>
        <v>0.6677678150070788</v>
      </c>
      <c r="C812" s="15">
        <v>667.6</v>
      </c>
      <c r="D812" s="47"/>
    </row>
    <row r="813" spans="1:4" ht="12.75">
      <c r="A813" s="13">
        <v>80.5</v>
      </c>
      <c r="B813" s="14">
        <f t="shared" si="12"/>
        <v>0.6674528301886793</v>
      </c>
      <c r="C813" s="15">
        <v>667.3</v>
      </c>
      <c r="D813" s="47"/>
    </row>
    <row r="814" spans="1:4" ht="12.75">
      <c r="A814" s="13">
        <v>80.6</v>
      </c>
      <c r="B814" s="14">
        <f t="shared" si="12"/>
        <v>0.6671381423856672</v>
      </c>
      <c r="C814" s="15">
        <v>667</v>
      </c>
      <c r="D814" s="47"/>
    </row>
    <row r="815" spans="1:4" ht="12.75">
      <c r="A815" s="13">
        <v>80.7</v>
      </c>
      <c r="B815" s="14">
        <f t="shared" si="12"/>
        <v>0.6668237511781339</v>
      </c>
      <c r="C815" s="15">
        <v>666.7</v>
      </c>
      <c r="D815" s="47"/>
    </row>
    <row r="816" spans="1:4" ht="12.75">
      <c r="A816" s="13">
        <v>80.8</v>
      </c>
      <c r="B816" s="14">
        <f t="shared" si="12"/>
        <v>0.6665096561469618</v>
      </c>
      <c r="C816" s="15">
        <v>666.4</v>
      </c>
      <c r="D816" s="47"/>
    </row>
    <row r="817" spans="1:4" ht="12.75">
      <c r="A817" s="13">
        <v>80.9</v>
      </c>
      <c r="B817" s="14">
        <f t="shared" si="12"/>
        <v>0.666195856873823</v>
      </c>
      <c r="C817" s="15">
        <v>666.1</v>
      </c>
      <c r="D817" s="47"/>
    </row>
    <row r="818" spans="1:4" ht="12.75">
      <c r="A818" s="13">
        <v>81</v>
      </c>
      <c r="B818" s="14">
        <f t="shared" si="12"/>
        <v>0.6658823529411765</v>
      </c>
      <c r="C818" s="15">
        <v>665.8</v>
      </c>
      <c r="D818" s="47"/>
    </row>
    <row r="819" spans="1:4" ht="12.75">
      <c r="A819" s="13">
        <v>81.1</v>
      </c>
      <c r="B819" s="14">
        <f t="shared" si="12"/>
        <v>0.6655691439322672</v>
      </c>
      <c r="C819" s="15">
        <v>665.4</v>
      </c>
      <c r="D819" s="47"/>
    </row>
    <row r="820" spans="1:4" ht="12.75">
      <c r="A820" s="13">
        <v>81.2</v>
      </c>
      <c r="B820" s="14">
        <f t="shared" si="12"/>
        <v>0.6652562294311237</v>
      </c>
      <c r="C820" s="15">
        <v>665.1</v>
      </c>
      <c r="D820" s="47"/>
    </row>
    <row r="821" spans="1:4" ht="12.75">
      <c r="A821" s="13">
        <v>81.3</v>
      </c>
      <c r="B821" s="14">
        <f t="shared" si="12"/>
        <v>0.6649436090225563</v>
      </c>
      <c r="C821" s="15">
        <v>664.8</v>
      </c>
      <c r="D821" s="47"/>
    </row>
    <row r="822" spans="1:4" ht="12.75">
      <c r="A822" s="13">
        <v>81.4</v>
      </c>
      <c r="B822" s="14">
        <f t="shared" si="12"/>
        <v>0.664631282292156</v>
      </c>
      <c r="C822" s="15">
        <v>664.5</v>
      </c>
      <c r="D822" s="47"/>
    </row>
    <row r="823" spans="1:4" ht="12.75">
      <c r="A823" s="13">
        <v>81.5</v>
      </c>
      <c r="B823" s="14">
        <f t="shared" si="12"/>
        <v>0.6643192488262911</v>
      </c>
      <c r="C823" s="15">
        <v>664.2</v>
      </c>
      <c r="D823" s="47"/>
    </row>
    <row r="824" spans="1:4" ht="12.75">
      <c r="A824" s="13">
        <v>81.6</v>
      </c>
      <c r="B824" s="14">
        <f t="shared" si="12"/>
        <v>0.664007508212107</v>
      </c>
      <c r="C824" s="15">
        <v>663.9</v>
      </c>
      <c r="D824" s="47"/>
    </row>
    <row r="825" spans="1:4" ht="12.75">
      <c r="A825" s="13">
        <v>81.7</v>
      </c>
      <c r="B825" s="14">
        <f t="shared" si="12"/>
        <v>0.6636960600375235</v>
      </c>
      <c r="C825" s="15">
        <v>663.6</v>
      </c>
      <c r="D825" s="47"/>
    </row>
    <row r="826" spans="1:4" ht="12.75">
      <c r="A826" s="13">
        <v>81.8</v>
      </c>
      <c r="B826" s="14">
        <f t="shared" si="12"/>
        <v>0.663384903891233</v>
      </c>
      <c r="C826" s="15">
        <v>663.3</v>
      </c>
      <c r="D826" s="47"/>
    </row>
    <row r="827" spans="1:4" ht="12.75">
      <c r="A827" s="13">
        <v>81.9</v>
      </c>
      <c r="B827" s="14">
        <f t="shared" si="12"/>
        <v>0.6630740393626992</v>
      </c>
      <c r="C827" s="15">
        <v>663</v>
      </c>
      <c r="D827" s="47"/>
    </row>
    <row r="828" spans="1:4" ht="12.75">
      <c r="A828" s="13">
        <v>82</v>
      </c>
      <c r="B828" s="14">
        <f t="shared" si="12"/>
        <v>0.6627634660421545</v>
      </c>
      <c r="C828" s="15">
        <v>662.6</v>
      </c>
      <c r="D828" s="47"/>
    </row>
    <row r="829" spans="1:4" ht="12.75">
      <c r="A829" s="13">
        <v>82.1</v>
      </c>
      <c r="B829" s="14">
        <f t="shared" si="12"/>
        <v>0.6624531835205992</v>
      </c>
      <c r="C829" s="15">
        <v>662.3</v>
      </c>
      <c r="D829" s="47"/>
    </row>
    <row r="830" spans="1:4" ht="12.75">
      <c r="A830" s="13">
        <v>82.2</v>
      </c>
      <c r="B830" s="14">
        <f t="shared" si="12"/>
        <v>0.6621431913897988</v>
      </c>
      <c r="C830" s="15">
        <v>662</v>
      </c>
      <c r="D830" s="47"/>
    </row>
    <row r="831" spans="1:4" ht="12.75">
      <c r="A831" s="13">
        <v>82.3</v>
      </c>
      <c r="B831" s="14">
        <f t="shared" si="12"/>
        <v>0.6618334892422825</v>
      </c>
      <c r="C831" s="15">
        <v>661.7</v>
      </c>
      <c r="D831" s="47"/>
    </row>
    <row r="832" spans="1:4" ht="12.75">
      <c r="A832" s="13">
        <v>82.4</v>
      </c>
      <c r="B832" s="14">
        <f t="shared" si="12"/>
        <v>0.6615240766713417</v>
      </c>
      <c r="C832" s="15">
        <v>661.4</v>
      </c>
      <c r="D832" s="47"/>
    </row>
    <row r="833" spans="1:4" ht="12.75">
      <c r="A833" s="13">
        <v>82.5</v>
      </c>
      <c r="B833" s="14">
        <f t="shared" si="12"/>
        <v>0.6612149532710281</v>
      </c>
      <c r="C833" s="15">
        <v>661.1</v>
      </c>
      <c r="D833" s="47"/>
    </row>
    <row r="834" spans="1:4" ht="12.75">
      <c r="A834" s="13">
        <v>82.6</v>
      </c>
      <c r="B834" s="14">
        <f t="shared" si="12"/>
        <v>0.6609061186361513</v>
      </c>
      <c r="C834" s="15">
        <v>660.8</v>
      </c>
      <c r="D834" s="47"/>
    </row>
    <row r="835" spans="1:4" ht="12.75">
      <c r="A835" s="13">
        <v>82.7</v>
      </c>
      <c r="B835" s="14">
        <f t="shared" si="12"/>
        <v>0.6605975723622782</v>
      </c>
      <c r="C835" s="15">
        <v>660.5</v>
      </c>
      <c r="D835" s="47"/>
    </row>
    <row r="836" spans="1:4" ht="12.75">
      <c r="A836" s="13">
        <v>82.8</v>
      </c>
      <c r="B836" s="14">
        <f t="shared" si="12"/>
        <v>0.6602893140457302</v>
      </c>
      <c r="C836" s="15">
        <v>660.2</v>
      </c>
      <c r="D836" s="47"/>
    </row>
    <row r="837" spans="1:4" ht="12.75">
      <c r="A837" s="13">
        <v>82.9</v>
      </c>
      <c r="B837" s="14">
        <f t="shared" si="12"/>
        <v>0.659981343283582</v>
      </c>
      <c r="C837" s="15">
        <v>659.9</v>
      </c>
      <c r="D837" s="47"/>
    </row>
    <row r="838" spans="1:4" ht="12.75">
      <c r="A838" s="13">
        <v>83</v>
      </c>
      <c r="B838" s="14">
        <f t="shared" si="12"/>
        <v>0.6596736596736597</v>
      </c>
      <c r="C838" s="15">
        <v>659.6</v>
      </c>
      <c r="D838" s="47"/>
    </row>
    <row r="839" spans="1:4" ht="12.75">
      <c r="A839" s="13">
        <v>83.1</v>
      </c>
      <c r="B839" s="14">
        <f t="shared" si="12"/>
        <v>0.6593662628145387</v>
      </c>
      <c r="C839" s="15">
        <v>659.3</v>
      </c>
      <c r="D839" s="47"/>
    </row>
    <row r="840" spans="1:4" ht="12.75">
      <c r="A840" s="13">
        <v>83.2</v>
      </c>
      <c r="B840" s="14">
        <f aca="true" t="shared" si="13" ref="B840:B858">141.5/(A840+131.5)</f>
        <v>0.6590591523055427</v>
      </c>
      <c r="C840" s="15">
        <v>658.9</v>
      </c>
      <c r="D840" s="47"/>
    </row>
    <row r="841" spans="1:4" ht="12.75">
      <c r="A841" s="13">
        <v>83.3</v>
      </c>
      <c r="B841" s="14">
        <f t="shared" si="13"/>
        <v>0.6587523277467411</v>
      </c>
      <c r="C841" s="15">
        <v>658.6</v>
      </c>
      <c r="D841" s="47"/>
    </row>
    <row r="842" spans="1:4" ht="12.75">
      <c r="A842" s="13">
        <v>83.4</v>
      </c>
      <c r="B842" s="14">
        <f t="shared" si="13"/>
        <v>0.6584457887389483</v>
      </c>
      <c r="C842" s="15">
        <v>658.3</v>
      </c>
      <c r="D842" s="47"/>
    </row>
    <row r="843" spans="1:4" ht="12.75">
      <c r="A843" s="13">
        <v>83.5</v>
      </c>
      <c r="B843" s="14">
        <f t="shared" si="13"/>
        <v>0.6581395348837209</v>
      </c>
      <c r="C843" s="15">
        <v>658</v>
      </c>
      <c r="D843" s="47"/>
    </row>
    <row r="844" spans="1:4" ht="12.75">
      <c r="A844" s="13">
        <v>83.6</v>
      </c>
      <c r="B844" s="14">
        <f t="shared" si="13"/>
        <v>0.6578335657833566</v>
      </c>
      <c r="C844" s="15">
        <v>657.7</v>
      </c>
      <c r="D844" s="47"/>
    </row>
    <row r="845" spans="1:4" ht="12.75">
      <c r="A845" s="13">
        <v>83.7</v>
      </c>
      <c r="B845" s="14">
        <f t="shared" si="13"/>
        <v>0.6575278810408922</v>
      </c>
      <c r="C845" s="15">
        <v>657.4</v>
      </c>
      <c r="D845" s="47"/>
    </row>
    <row r="846" spans="1:4" ht="12.75">
      <c r="A846" s="13">
        <v>83.8</v>
      </c>
      <c r="B846" s="14">
        <f t="shared" si="13"/>
        <v>0.6572224802601021</v>
      </c>
      <c r="C846" s="15">
        <v>657.1</v>
      </c>
      <c r="D846" s="47"/>
    </row>
    <row r="847" spans="1:4" ht="12.75">
      <c r="A847" s="13">
        <v>83.9</v>
      </c>
      <c r="B847" s="14">
        <f t="shared" si="13"/>
        <v>0.6569173630454967</v>
      </c>
      <c r="C847" s="15">
        <v>656.8</v>
      </c>
      <c r="D847" s="47"/>
    </row>
    <row r="848" spans="1:4" ht="12.75">
      <c r="A848" s="13">
        <v>84</v>
      </c>
      <c r="B848" s="14">
        <f t="shared" si="13"/>
        <v>0.6566125290023201</v>
      </c>
      <c r="C848" s="15">
        <v>656.5</v>
      </c>
      <c r="D848" s="47"/>
    </row>
    <row r="849" spans="1:4" ht="12.75">
      <c r="A849" s="13">
        <v>84.1</v>
      </c>
      <c r="B849" s="14">
        <f t="shared" si="13"/>
        <v>0.6563079777365491</v>
      </c>
      <c r="C849" s="15">
        <v>656.2</v>
      </c>
      <c r="D849" s="47"/>
    </row>
    <row r="850" spans="1:4" ht="12.75">
      <c r="A850" s="13">
        <v>84.2</v>
      </c>
      <c r="B850" s="14">
        <f t="shared" si="13"/>
        <v>0.6560037088548911</v>
      </c>
      <c r="C850" s="15">
        <v>655.9</v>
      </c>
      <c r="D850" s="47"/>
    </row>
    <row r="851" spans="1:4" ht="12.75">
      <c r="A851" s="13">
        <v>84.3</v>
      </c>
      <c r="B851" s="14">
        <f t="shared" si="13"/>
        <v>0.6556997219647822</v>
      </c>
      <c r="C851" s="15">
        <v>655.6</v>
      </c>
      <c r="D851" s="47"/>
    </row>
    <row r="852" spans="1:4" ht="12.75">
      <c r="A852" s="13">
        <v>84.4</v>
      </c>
      <c r="B852" s="14">
        <f t="shared" si="13"/>
        <v>0.6553960166743863</v>
      </c>
      <c r="C852" s="15">
        <v>655.3</v>
      </c>
      <c r="D852" s="47"/>
    </row>
    <row r="853" spans="1:4" ht="12.75">
      <c r="A853" s="13">
        <v>84.5</v>
      </c>
      <c r="B853" s="14">
        <f t="shared" si="13"/>
        <v>0.6550925925925926</v>
      </c>
      <c r="C853" s="15">
        <v>655</v>
      </c>
      <c r="D853" s="47"/>
    </row>
    <row r="854" spans="1:4" ht="12.75">
      <c r="A854" s="13">
        <v>84.6</v>
      </c>
      <c r="B854" s="14">
        <f t="shared" si="13"/>
        <v>0.6547894493290144</v>
      </c>
      <c r="C854" s="15">
        <v>654.7</v>
      </c>
      <c r="D854" s="47"/>
    </row>
    <row r="855" spans="1:4" ht="12.75">
      <c r="A855" s="13">
        <v>84.7</v>
      </c>
      <c r="B855" s="14">
        <f t="shared" si="13"/>
        <v>0.654486586493987</v>
      </c>
      <c r="C855" s="15">
        <v>654.4</v>
      </c>
      <c r="D855" s="47"/>
    </row>
    <row r="856" spans="1:4" ht="12.75">
      <c r="A856" s="13">
        <v>84.8</v>
      </c>
      <c r="B856" s="14">
        <f t="shared" si="13"/>
        <v>0.6541840036985668</v>
      </c>
      <c r="C856" s="15">
        <v>654.1</v>
      </c>
      <c r="D856" s="47"/>
    </row>
    <row r="857" spans="1:4" ht="12.75">
      <c r="A857" s="13">
        <v>84.9</v>
      </c>
      <c r="B857" s="14">
        <f t="shared" si="13"/>
        <v>0.6538817005545287</v>
      </c>
      <c r="C857" s="15">
        <v>653.8</v>
      </c>
      <c r="D857" s="47"/>
    </row>
    <row r="858" spans="1:4" ht="13.5" thickBot="1">
      <c r="A858" s="31">
        <v>85</v>
      </c>
      <c r="B858" s="27">
        <f t="shared" si="13"/>
        <v>0.6535796766743649</v>
      </c>
      <c r="C858" s="32">
        <v>653.5</v>
      </c>
      <c r="D858" s="47"/>
    </row>
    <row r="859" ht="13.5" thickTop="1">
      <c r="A859" s="24"/>
    </row>
    <row r="860" ht="12.75">
      <c r="A860" s="24"/>
    </row>
    <row r="861" ht="12.75">
      <c r="A861" s="24"/>
    </row>
    <row r="862" ht="12.75">
      <c r="A862" s="24"/>
    </row>
    <row r="863" ht="12.75">
      <c r="A863" s="24"/>
    </row>
    <row r="864" ht="12.75">
      <c r="A864" s="24"/>
    </row>
    <row r="865" ht="12.75">
      <c r="A865" s="24"/>
    </row>
    <row r="866" ht="12.75">
      <c r="A866" s="24"/>
    </row>
    <row r="867" ht="12.75">
      <c r="A867" s="24"/>
    </row>
    <row r="868" ht="12.75">
      <c r="A868" s="24"/>
    </row>
    <row r="869" ht="12.75">
      <c r="A869" s="24"/>
    </row>
    <row r="870" ht="12.75">
      <c r="A870" s="24"/>
    </row>
    <row r="871" ht="12.75">
      <c r="A871" s="24"/>
    </row>
    <row r="872" ht="12.75">
      <c r="A872" s="24"/>
    </row>
    <row r="873" ht="12.75">
      <c r="A873" s="24"/>
    </row>
    <row r="874" ht="12.75">
      <c r="A874" s="24"/>
    </row>
    <row r="875" ht="12.75">
      <c r="A875" s="24"/>
    </row>
    <row r="876" ht="12.75">
      <c r="A876" s="24"/>
    </row>
    <row r="877" ht="12.75">
      <c r="A877" s="24"/>
    </row>
    <row r="878" ht="12.75">
      <c r="A878" s="24"/>
    </row>
    <row r="879" ht="12.75">
      <c r="A879" s="24"/>
    </row>
    <row r="880" ht="12.75">
      <c r="A880" s="24"/>
    </row>
    <row r="881" ht="12.75">
      <c r="A881" s="24"/>
    </row>
    <row r="882" ht="12.75">
      <c r="A882" s="24"/>
    </row>
    <row r="883" ht="12.75">
      <c r="A883" s="24"/>
    </row>
    <row r="884" ht="12.75">
      <c r="A884" s="24"/>
    </row>
    <row r="885" ht="12.75">
      <c r="A885" s="24"/>
    </row>
    <row r="886" ht="12.75">
      <c r="A886" s="24"/>
    </row>
    <row r="887" ht="12.75">
      <c r="A887" s="24"/>
    </row>
    <row r="888" ht="12.75">
      <c r="A888" s="24"/>
    </row>
    <row r="889" ht="12.75">
      <c r="A889" s="24"/>
    </row>
    <row r="890" ht="12.75">
      <c r="A890" s="24"/>
    </row>
    <row r="891" ht="12.75">
      <c r="A891" s="24"/>
    </row>
    <row r="892" ht="12.75">
      <c r="A892" s="24"/>
    </row>
    <row r="893" ht="12.75">
      <c r="A893" s="24"/>
    </row>
    <row r="894" ht="12.75">
      <c r="A894" s="24"/>
    </row>
  </sheetData>
  <sheetProtection password="EAEE" sheet="1" objects="1" scenarios="1"/>
  <mergeCells count="8">
    <mergeCell ref="E2:N2"/>
    <mergeCell ref="E5:L5"/>
    <mergeCell ref="G32:H32"/>
    <mergeCell ref="I32:J32"/>
    <mergeCell ref="G12:H12"/>
    <mergeCell ref="I12:J12"/>
    <mergeCell ref="G22:H22"/>
    <mergeCell ref="I22:J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ASTM Table 3 , 21&amp; 51</dc:title>
  <dc:subject/>
  <dc:creator>XerXes Daji</dc:creator>
  <cp:keywords/>
  <dc:description/>
  <cp:lastModifiedBy>DECK</cp:lastModifiedBy>
  <dcterms:created xsi:type="dcterms:W3CDTF">2003-12-03T18:57:11Z</dcterms:created>
  <dcterms:modified xsi:type="dcterms:W3CDTF">2009-04-19T21:41:35Z</dcterms:modified>
  <cp:category/>
  <cp:version/>
  <cp:contentType/>
  <cp:contentStatus/>
</cp:coreProperties>
</file>